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8100" firstSheet="2" activeTab="5"/>
  </bookViews>
  <sheets>
    <sheet name="檢核表-每日" sheetId="1" r:id="rId1"/>
    <sheet name="結算統計表1" sheetId="2" r:id="rId2"/>
    <sheet name="供餐計價明細1" sheetId="3" r:id="rId3"/>
    <sheet name="請款單1" sheetId="4" r:id="rId4"/>
    <sheet name="驗收紀錄-全部" sheetId="5" r:id="rId5"/>
    <sheet name="結算驗收證明-全部" sheetId="6" r:id="rId6"/>
  </sheets>
  <definedNames/>
  <calcPr fullCalcOnLoad="1"/>
</workbook>
</file>

<file path=xl/sharedStrings.xml><?xml version="1.0" encoding="utf-8"?>
<sst xmlns="http://schemas.openxmlformats.org/spreadsheetml/2006/main" count="234" uniqueCount="205">
  <si>
    <t>案號及合約</t>
  </si>
  <si>
    <t>廠商名稱</t>
  </si>
  <si>
    <t>採購名稱</t>
  </si>
  <si>
    <t>契約金額</t>
  </si>
  <si>
    <t>結算金額</t>
  </si>
  <si>
    <t>名稱</t>
  </si>
  <si>
    <t>單位</t>
  </si>
  <si>
    <t>單價</t>
  </si>
  <si>
    <t>增減金額</t>
  </si>
  <si>
    <t>備註</t>
  </si>
  <si>
    <t>數量</t>
  </si>
  <si>
    <t>增加金額</t>
  </si>
  <si>
    <t>減少金額</t>
  </si>
  <si>
    <t>本期交貨</t>
  </si>
  <si>
    <t>累計交貨</t>
  </si>
  <si>
    <t>金額</t>
  </si>
  <si>
    <t>份</t>
  </si>
  <si>
    <t>案號及契約號</t>
  </si>
  <si>
    <t>廠 商 名 稱</t>
  </si>
  <si>
    <t>標的名稱及數量摘要</t>
  </si>
  <si>
    <t>契 約 金 額</t>
  </si>
  <si>
    <t>結算結果</t>
  </si>
  <si>
    <t>備 註</t>
  </si>
  <si>
    <t xml:space="preserve">金額總計 </t>
  </si>
  <si>
    <t>(簽章)</t>
  </si>
  <si>
    <t>驗收紀錄</t>
  </si>
  <si>
    <t>日期：</t>
  </si>
  <si>
    <t>地點：</t>
  </si>
  <si>
    <t>驗收批次</t>
  </si>
  <si>
    <t>採購金額</t>
  </si>
  <si>
    <t>履約期限</t>
  </si>
  <si>
    <t>完成履約日期</t>
  </si>
  <si>
    <t>履約有無逾期</t>
  </si>
  <si>
    <t>契約變更或加減價次數</t>
  </si>
  <si>
    <t>[驗收經過]：</t>
  </si>
  <si>
    <t>[驗收結果]：</t>
  </si>
  <si>
    <t xml:space="preserve">     □與契約、圖說、貨樣規定不相符及其情形：</t>
  </si>
  <si>
    <t>[備註]：</t>
  </si>
  <si>
    <t>紀       錄</t>
  </si>
  <si>
    <t>協驗人員</t>
  </si>
  <si>
    <t>會驗人員</t>
  </si>
  <si>
    <t>監辦人員</t>
  </si>
  <si>
    <t>主驗人員</t>
  </si>
  <si>
    <t>本校</t>
  </si>
  <si>
    <r>
      <t>▓</t>
    </r>
    <r>
      <rPr>
        <sz val="12"/>
        <rFont val="標楷體"/>
        <family val="4"/>
      </rPr>
      <t>全部/□部分</t>
    </r>
  </si>
  <si>
    <r>
      <t>□未達公告金額</t>
    </r>
    <r>
      <rPr>
        <sz val="12"/>
        <rFont val="新細明體"/>
        <family val="1"/>
      </rPr>
      <t>▓</t>
    </r>
    <r>
      <rPr>
        <sz val="12"/>
        <rFont val="標楷體"/>
        <family val="4"/>
      </rPr>
      <t>公告金額以上未達查核金額□查核金額以上未達巨額□巨額</t>
    </r>
  </si>
  <si>
    <r>
      <t>□</t>
    </r>
    <r>
      <rPr>
        <sz val="12"/>
        <rFont val="標楷體"/>
        <family val="4"/>
      </rPr>
      <t xml:space="preserve">逾期   </t>
    </r>
    <r>
      <rPr>
        <sz val="12"/>
        <rFont val="新細明體"/>
        <family val="1"/>
      </rPr>
      <t>▓</t>
    </r>
    <r>
      <rPr>
        <sz val="12"/>
        <rFont val="標楷體"/>
        <family val="4"/>
      </rPr>
      <t>未逾期</t>
    </r>
  </si>
  <si>
    <r>
      <t xml:space="preserve">     </t>
    </r>
    <r>
      <rPr>
        <sz val="12"/>
        <rFont val="新細明體"/>
        <family val="1"/>
      </rPr>
      <t>▓</t>
    </r>
    <r>
      <rPr>
        <sz val="12"/>
        <rFont val="標楷體"/>
        <family val="4"/>
      </rPr>
      <t>與契約、圖說、貨樣規定相符。</t>
    </r>
  </si>
  <si>
    <t>本採購案依採購法子法「機關主會計及有關單位會同監辦採購辦法」第五條第一項第九、十款規定，經校長核准不派員監辦。</t>
  </si>
  <si>
    <t>採購名稱</t>
  </si>
  <si>
    <t>案號及合約</t>
  </si>
  <si>
    <t>廠商名稱</t>
  </si>
  <si>
    <t>合約期限</t>
  </si>
  <si>
    <t>合約總金額</t>
  </si>
  <si>
    <t>交貨進度</t>
  </si>
  <si>
    <t>其他扣款說明</t>
  </si>
  <si>
    <t xml:space="preserve">承辦人                                                                                                                   </t>
  </si>
  <si>
    <t>訓導主任</t>
  </si>
  <si>
    <t>總務主任</t>
  </si>
  <si>
    <t>95年度外訂學生午餐</t>
  </si>
  <si>
    <t>開始供餐日期</t>
  </si>
  <si>
    <t>至本期累計款項</t>
  </si>
  <si>
    <t>外訂學生午餐</t>
  </si>
  <si>
    <t>本次驗收日期</t>
  </si>
  <si>
    <t xml:space="preserve">     校長   </t>
  </si>
  <si>
    <t>請款次數</t>
  </si>
  <si>
    <t>本期應付款項</t>
  </si>
  <si>
    <t>項目</t>
  </si>
  <si>
    <t>月份</t>
  </si>
  <si>
    <t>彰化縣彰化市忠孝國民小學外訂午餐結算統計表</t>
  </si>
  <si>
    <r>
      <t>填表日期:  年  月  日 第</t>
    </r>
    <r>
      <rPr>
        <u val="single"/>
        <sz val="14"/>
        <rFont val="標楷體"/>
        <family val="4"/>
      </rPr>
      <t xml:space="preserve"> </t>
    </r>
    <r>
      <rPr>
        <sz val="14"/>
        <rFont val="標楷體"/>
        <family val="4"/>
      </rPr>
      <t>頁共</t>
    </r>
    <r>
      <rPr>
        <u val="single"/>
        <sz val="14"/>
        <rFont val="標楷體"/>
        <family val="4"/>
      </rPr>
      <t xml:space="preserve"> </t>
    </r>
    <r>
      <rPr>
        <sz val="14"/>
        <rFont val="標楷體"/>
        <family val="4"/>
      </rPr>
      <t>頁</t>
    </r>
  </si>
  <si>
    <t>單價(a)</t>
  </si>
  <si>
    <t>收費金額</t>
  </si>
  <si>
    <t>日數    (b)</t>
  </si>
  <si>
    <t>學生人數(c)</t>
  </si>
  <si>
    <t>金  額(a*b*c)</t>
  </si>
  <si>
    <t>日數    (d)</t>
  </si>
  <si>
    <t>學生人數(e)</t>
  </si>
  <si>
    <t>金  額(a*d*e)</t>
  </si>
  <si>
    <r>
      <t>一年級</t>
    </r>
    <r>
      <rPr>
        <u val="single"/>
        <sz val="10"/>
        <rFont val="標楷體"/>
        <family val="4"/>
      </rPr>
      <t xml:space="preserve"> 1 </t>
    </r>
    <r>
      <rPr>
        <sz val="10"/>
        <rFont val="標楷體"/>
        <family val="4"/>
      </rPr>
      <t>班外訂學生午餐</t>
    </r>
  </si>
  <si>
    <r>
      <t>一年級</t>
    </r>
    <r>
      <rPr>
        <u val="single"/>
        <sz val="10"/>
        <rFont val="標楷體"/>
        <family val="4"/>
      </rPr>
      <t xml:space="preserve"> 2 </t>
    </r>
    <r>
      <rPr>
        <sz val="10"/>
        <rFont val="標楷體"/>
        <family val="4"/>
      </rPr>
      <t>班外訂學生午餐</t>
    </r>
  </si>
  <si>
    <r>
      <t>一年級</t>
    </r>
    <r>
      <rPr>
        <u val="single"/>
        <sz val="10"/>
        <rFont val="標楷體"/>
        <family val="4"/>
      </rPr>
      <t xml:space="preserve"> 3 </t>
    </r>
    <r>
      <rPr>
        <sz val="10"/>
        <rFont val="標楷體"/>
        <family val="4"/>
      </rPr>
      <t>班外訂學生午餐</t>
    </r>
  </si>
  <si>
    <r>
      <t>一年級</t>
    </r>
    <r>
      <rPr>
        <u val="single"/>
        <sz val="10"/>
        <rFont val="標楷體"/>
        <family val="4"/>
      </rPr>
      <t xml:space="preserve"> 4 </t>
    </r>
    <r>
      <rPr>
        <sz val="10"/>
        <rFont val="標楷體"/>
        <family val="4"/>
      </rPr>
      <t>班外訂學生午餐</t>
    </r>
  </si>
  <si>
    <r>
      <t>一年級</t>
    </r>
    <r>
      <rPr>
        <u val="single"/>
        <sz val="10"/>
        <rFont val="標楷體"/>
        <family val="4"/>
      </rPr>
      <t xml:space="preserve"> 5 </t>
    </r>
    <r>
      <rPr>
        <sz val="10"/>
        <rFont val="標楷體"/>
        <family val="4"/>
      </rPr>
      <t>班外訂學生午餐</t>
    </r>
  </si>
  <si>
    <r>
      <t>一年級</t>
    </r>
    <r>
      <rPr>
        <u val="single"/>
        <sz val="10"/>
        <rFont val="標楷體"/>
        <family val="4"/>
      </rPr>
      <t xml:space="preserve"> 6</t>
    </r>
    <r>
      <rPr>
        <sz val="10"/>
        <rFont val="標楷體"/>
        <family val="4"/>
      </rPr>
      <t xml:space="preserve"> 班外訂學生午餐</t>
    </r>
  </si>
  <si>
    <r>
      <t>一年級</t>
    </r>
    <r>
      <rPr>
        <u val="single"/>
        <sz val="10"/>
        <rFont val="標楷體"/>
        <family val="4"/>
      </rPr>
      <t xml:space="preserve"> 7 </t>
    </r>
    <r>
      <rPr>
        <sz val="10"/>
        <rFont val="標楷體"/>
        <family val="4"/>
      </rPr>
      <t>班外訂學生午餐</t>
    </r>
  </si>
  <si>
    <r>
      <t>一年級</t>
    </r>
    <r>
      <rPr>
        <u val="single"/>
        <sz val="10"/>
        <rFont val="標楷體"/>
        <family val="4"/>
      </rPr>
      <t xml:space="preserve"> 8 </t>
    </r>
    <r>
      <rPr>
        <sz val="10"/>
        <rFont val="標楷體"/>
        <family val="4"/>
      </rPr>
      <t>班外訂學生午餐</t>
    </r>
  </si>
  <si>
    <r>
      <t>一年級</t>
    </r>
    <r>
      <rPr>
        <u val="single"/>
        <sz val="10"/>
        <rFont val="標楷體"/>
        <family val="4"/>
      </rPr>
      <t xml:space="preserve"> 9 </t>
    </r>
    <r>
      <rPr>
        <sz val="10"/>
        <rFont val="標楷體"/>
        <family val="4"/>
      </rPr>
      <t>班外訂學生午餐</t>
    </r>
  </si>
  <si>
    <r>
      <t>一年級</t>
    </r>
    <r>
      <rPr>
        <u val="single"/>
        <sz val="10"/>
        <rFont val="標楷體"/>
        <family val="4"/>
      </rPr>
      <t xml:space="preserve"> 10 </t>
    </r>
    <r>
      <rPr>
        <sz val="10"/>
        <rFont val="標楷體"/>
        <family val="4"/>
      </rPr>
      <t>班外訂學生午餐</t>
    </r>
  </si>
  <si>
    <r>
      <t>一年級</t>
    </r>
    <r>
      <rPr>
        <u val="single"/>
        <sz val="10"/>
        <rFont val="標楷體"/>
        <family val="4"/>
      </rPr>
      <t xml:space="preserve"> 11 </t>
    </r>
    <r>
      <rPr>
        <sz val="10"/>
        <rFont val="標楷體"/>
        <family val="4"/>
      </rPr>
      <t>班外訂學生午餐</t>
    </r>
  </si>
  <si>
    <t>午餐秘書：</t>
  </si>
  <si>
    <t>訓導主任：</t>
  </si>
  <si>
    <t>事務組長：</t>
  </si>
  <si>
    <t>總務主任：</t>
  </si>
  <si>
    <t>校長：</t>
  </si>
  <si>
    <t>外訂學生午餐</t>
  </si>
  <si>
    <t>月份</t>
  </si>
  <si>
    <t>年度</t>
  </si>
  <si>
    <t>外訂學生午餐</t>
  </si>
  <si>
    <t>合計</t>
  </si>
  <si>
    <t>供餐計價明細表</t>
  </si>
  <si>
    <t>驗收金額</t>
  </si>
  <si>
    <t>扣回饋金(3%)</t>
  </si>
  <si>
    <t>扣回預付款</t>
  </si>
  <si>
    <t>其他扣款</t>
  </si>
  <si>
    <t>應付驗收款</t>
  </si>
  <si>
    <t>交貨進度</t>
  </si>
  <si>
    <t>實際進度</t>
  </si>
  <si>
    <t>合約    變更    增減帳</t>
  </si>
  <si>
    <t>第     次</t>
  </si>
  <si>
    <r>
      <t>95年2月 日</t>
    </r>
    <r>
      <rPr>
        <sz val="12"/>
        <rFont val="新細明體"/>
        <family val="1"/>
      </rPr>
      <t>〜</t>
    </r>
    <r>
      <rPr>
        <sz val="12"/>
        <rFont val="標楷體"/>
        <family val="4"/>
      </rPr>
      <t>96年1月 日</t>
    </r>
  </si>
  <si>
    <t>96年   月   日</t>
  </si>
  <si>
    <t>項 目 名 稱        （按班級依序詳填）</t>
  </si>
  <si>
    <t>(第     次)</t>
  </si>
  <si>
    <t>午餐秘書</t>
  </si>
  <si>
    <t>總務主任</t>
  </si>
  <si>
    <t>訓導主任</t>
  </si>
  <si>
    <t>校長</t>
  </si>
  <si>
    <t>檢    核    內    容</t>
  </si>
  <si>
    <t>廠  商  名  稱</t>
  </si>
  <si>
    <t>備     註</t>
  </si>
  <si>
    <t>彰化市忠孝國小外訂學生午餐衛生驗收自立管理檢核表</t>
  </si>
  <si>
    <t>項次</t>
  </si>
  <si>
    <t>每日每家廠商至少留驗壹份，標示廠商名稱、日期，完整包覆保鮮膜立即置於攝氏七度以下，冷藏二天以備查驗。</t>
  </si>
  <si>
    <t>餐廚餘及免洗餐盒或其他餐具由廠商當日回收清運。</t>
  </si>
  <si>
    <t>餐盒放置處避免太陽直接照射、積水、濕滑。</t>
  </si>
  <si>
    <t>餐盒送達後放置合乎衛生之適當地點(應與地面有適當隔離等)。</t>
  </si>
  <si>
    <t>按時送達，湯桶送至各樓層教室。</t>
  </si>
  <si>
    <t>標示完整(廠商名稱、地址、電話、製造日期、隔餐勿食等)。</t>
  </si>
  <si>
    <t>運送車輛及貯存容器清潔衛生。</t>
  </si>
  <si>
    <t>運送之貯存效果良好(如桶菜應加蓋、最好有保溫設施等)。</t>
  </si>
  <si>
    <t>送達後做初步抽驗(例：味道、包裝、菜色等)。</t>
  </si>
  <si>
    <t>送貨正常均為訂購廠商之餐盒，無轉包之嫌。</t>
  </si>
  <si>
    <t>總</t>
  </si>
  <si>
    <t>評</t>
  </si>
  <si>
    <t>注意事項</t>
  </si>
  <si>
    <t>2.本驗收管理檢核表由學校留存備查。</t>
  </si>
  <si>
    <t>3.承辦人請於次月10日前將前月未符合規定之廠商要求其改善情形彙整後，呈相關業務</t>
  </si>
  <si>
    <t xml:space="preserve">  人員核閱留校備查，並確實要求依契約書內容規定辦理。</t>
  </si>
  <si>
    <t>新豐</t>
  </si>
  <si>
    <t>志宏</t>
  </si>
  <si>
    <t>御順</t>
  </si>
  <si>
    <r>
      <t>1.本表由</t>
    </r>
    <r>
      <rPr>
        <b/>
        <sz val="12"/>
        <rFont val="標楷體"/>
        <family val="4"/>
      </rPr>
      <t>午餐秘書</t>
    </r>
    <r>
      <rPr>
        <sz val="12"/>
        <rFont val="標楷體"/>
        <family val="4"/>
      </rPr>
      <t>於驗收時填寫，並應做適當處理。</t>
    </r>
  </si>
  <si>
    <r>
      <t xml:space="preserve">※每用餐日檢核一次         </t>
    </r>
    <r>
      <rPr>
        <sz val="12"/>
        <rFont val="標楷體"/>
        <family val="4"/>
      </rPr>
      <t xml:space="preserve">   </t>
    </r>
    <r>
      <rPr>
        <u val="single"/>
        <sz val="12"/>
        <rFont val="標楷體"/>
        <family val="4"/>
      </rPr>
      <t xml:space="preserve">      </t>
    </r>
    <r>
      <rPr>
        <sz val="12"/>
        <rFont val="標楷體"/>
        <family val="4"/>
      </rPr>
      <t>年</t>
    </r>
    <r>
      <rPr>
        <u val="single"/>
        <sz val="12"/>
        <rFont val="標楷體"/>
        <family val="4"/>
      </rPr>
      <t xml:space="preserve">      </t>
    </r>
    <r>
      <rPr>
        <sz val="12"/>
        <rFont val="標楷體"/>
        <family val="4"/>
      </rPr>
      <t>月</t>
    </r>
    <r>
      <rPr>
        <u val="single"/>
        <sz val="12"/>
        <rFont val="標楷體"/>
        <family val="4"/>
      </rPr>
      <t xml:space="preserve">      </t>
    </r>
    <r>
      <rPr>
        <sz val="12"/>
        <rFont val="標楷體"/>
        <family val="4"/>
      </rPr>
      <t>日</t>
    </r>
  </si>
  <si>
    <t>單位主管：</t>
  </si>
  <si>
    <t>本期款項          (  95.1月份)</t>
  </si>
  <si>
    <r>
      <t>上期累計款項</t>
    </r>
    <r>
      <rPr>
        <b/>
        <sz val="8"/>
        <rFont val="標楷體"/>
        <family val="4"/>
      </rPr>
      <t>(94.3-94.12月份)</t>
    </r>
  </si>
  <si>
    <t>會計主任</t>
  </si>
  <si>
    <t>填發日期：</t>
  </si>
  <si>
    <t>發文字號：</t>
  </si>
  <si>
    <r>
      <t>□</t>
    </r>
    <r>
      <rPr>
        <sz val="11"/>
        <rFont val="標楷體"/>
        <family val="4"/>
      </rPr>
      <t>未達公告金額</t>
    </r>
    <r>
      <rPr>
        <sz val="11"/>
        <rFont val="新細明體"/>
        <family val="1"/>
      </rPr>
      <t>▓</t>
    </r>
    <r>
      <rPr>
        <sz val="11"/>
        <rFont val="標楷體"/>
        <family val="4"/>
      </rPr>
      <t>公告金額以上未達查核金額</t>
    </r>
    <r>
      <rPr>
        <sz val="11"/>
        <rFont val="新細明體"/>
        <family val="1"/>
      </rPr>
      <t>□</t>
    </r>
    <r>
      <rPr>
        <sz val="11"/>
        <rFont val="標楷體"/>
        <family val="4"/>
      </rPr>
      <t>查核金額以上未達巨額</t>
    </r>
    <r>
      <rPr>
        <sz val="11"/>
        <rFont val="新細明體"/>
        <family val="1"/>
      </rPr>
      <t>□</t>
    </r>
    <r>
      <rPr>
        <sz val="11"/>
        <rFont val="標楷體"/>
        <family val="4"/>
      </rPr>
      <t>巨額</t>
    </r>
  </si>
  <si>
    <t>履約地點</t>
  </si>
  <si>
    <t>本校各班級教室</t>
  </si>
  <si>
    <t>完成履約期限</t>
  </si>
  <si>
    <t>開始驗收日期</t>
  </si>
  <si>
    <t>驗收完畢/驗收合格日期</t>
  </si>
  <si>
    <t>履約逾期總天數</t>
  </si>
  <si>
    <t>不計違約金天數</t>
  </si>
  <si>
    <t>應計違約金天數</t>
  </si>
  <si>
    <t>逾期違約金</t>
  </si>
  <si>
    <t>其他違約金</t>
  </si>
  <si>
    <t>(按實際訂購數量辦理結算)</t>
  </si>
  <si>
    <t>增     減     價    款</t>
  </si>
  <si>
    <t>次別</t>
  </si>
  <si>
    <t>第    一    次</t>
  </si>
  <si>
    <t>第    二    次</t>
  </si>
  <si>
    <t>合     計</t>
  </si>
  <si>
    <t>類別</t>
  </si>
  <si>
    <t>金    額</t>
  </si>
  <si>
    <t>簽准日期或核准文號</t>
  </si>
  <si>
    <t>驗收扣款</t>
  </si>
  <si>
    <t>(不包括逾期違約金及其他違約金)</t>
  </si>
  <si>
    <t>結算總價</t>
  </si>
  <si>
    <t>(金額中文大寫)</t>
  </si>
  <si>
    <t>驗收意見</t>
  </si>
  <si>
    <t>規格數量與合約相符，准於驗收。</t>
  </si>
  <si>
    <t>承   辦   單   位</t>
  </si>
  <si>
    <t>監 驗 (辦) 人 員</t>
  </si>
  <si>
    <t>主   驗   人   員</t>
  </si>
  <si>
    <t>(機關印信)</t>
  </si>
  <si>
    <t>事務組長：</t>
  </si>
  <si>
    <t>總務主任：</t>
  </si>
  <si>
    <t xml:space="preserve">說明：
</t>
  </si>
  <si>
    <t xml:space="preserve">一、本證明書已含有結算內容者，得免附具「結算明細表」，以資簡化；依實做數量或自行購料僱工辦理者，應附具「結算明細表」。
</t>
  </si>
  <si>
    <t xml:space="preserve">二、本證明書份數請各機關自行依需要備具，例如由主辦機關自存、送主(會)計單位製作憑證之用、報上級機關備查、交廠商收執。
</t>
  </si>
  <si>
    <t xml:space="preserve">三、「驗收完畢/驗收合格日期」，指政府採購法第73條所定「驗收完畢」之日期，亦即參加驗收人員於驗收紀錄會同簽認廠商履約
</t>
  </si>
  <si>
    <t>與契約、圖說、貨樣規定相符時之日期。惟其屬減價收受者，指依政府採購法第72條第2項報經上級機關核准(查核金額以上)或經</t>
  </si>
  <si>
    <t xml:space="preserve">機關首長或其授權人核准(未達查核金額)之日期。
</t>
  </si>
  <si>
    <t>四、「逾期違約金」及「其他違約金」以預算外或營業外收入處理，不必扣抵結算總價；「其他違約金」，指例如政府採購法施行細則</t>
  </si>
  <si>
    <t>第98條第2項所定之減價收受懲罰性違約金。</t>
  </si>
  <si>
    <t>五、「結算總價」之計算方式為「契約金額」加「增加金額」減「減少金額」減「驗收扣款」。至主辦機關供給材料及管理費或作業費</t>
  </si>
  <si>
    <t>等契約以外之各項支出均不必合併結算。</t>
  </si>
  <si>
    <t>六、本證明書所定欄位如不敷使用，得新增其他欄位或增補續頁。</t>
  </si>
  <si>
    <t>七、本證明書原則不得塗改，並應循公文處理程序簽核後加蓋驗收機關印信；供機關自存者，得免加蓋機關印信。</t>
  </si>
  <si>
    <t>彰化縣溪湖國民中學財物結算驗收證明書(函)</t>
  </si>
  <si>
    <t>彰化縣溪湖國民中學</t>
  </si>
  <si>
    <t>95年度外訂學生午餐採購</t>
  </si>
  <si>
    <t>95*****</t>
  </si>
  <si>
    <t>彰***********</t>
  </si>
  <si>
    <t>**食品工廠</t>
  </si>
  <si>
    <t>200*/*/*</t>
  </si>
  <si>
    <t>******</t>
  </si>
  <si>
    <t xml:space="preserve"> 9*年度外訂學生午餐請款單(尾款)</t>
  </si>
  <si>
    <t>**食品股份    有限公司</t>
  </si>
  <si>
    <t>第*次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</si>
</sst>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DBNum2][$-404]General"/>
    <numFmt numFmtId="180" formatCode="0.00_);[Red]\(0.00\)"/>
    <numFmt numFmtId="181" formatCode="&quot;$&quot;#,##0.00_);[Red]\(&quot;$&quot;#,##0.00\)"/>
    <numFmt numFmtId="182" formatCode="&quot;$&quot;#,##0"/>
    <numFmt numFmtId="183" formatCode="#,##0;[Red]#,##0"/>
    <numFmt numFmtId="184" formatCode="#,##0_ "/>
    <numFmt numFmtId="185" formatCode="[DBNum2][$-404]&quot;新台幣&quot;General&quot;元整&quot;"/>
    <numFmt numFmtId="186" formatCode="#,##0.00_ "/>
    <numFmt numFmtId="187" formatCode="[$-404]e&quot;年&quot;m&quot;月&quot;d&quot;日&quot;;@"/>
    <numFmt numFmtId="188" formatCode="[DBNum2][$-404]General&quot;元整&quot;"/>
    <numFmt numFmtId="189" formatCode="#,##0_);[Red]\(#,##0\)"/>
    <numFmt numFmtId="190" formatCode="0_ "/>
    <numFmt numFmtId="191" formatCode="[$-404]e/m/d;@"/>
  </numFmts>
  <fonts count="26">
    <font>
      <sz val="12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標楷體"/>
      <family val="4"/>
    </font>
    <font>
      <sz val="16"/>
      <name val="標楷體"/>
      <family val="4"/>
    </font>
    <font>
      <sz val="14"/>
      <name val="新細明體"/>
      <family val="1"/>
    </font>
    <font>
      <u val="single"/>
      <sz val="22"/>
      <name val="標楷體"/>
      <family val="4"/>
    </font>
    <font>
      <b/>
      <u val="single"/>
      <sz val="18"/>
      <name val="標楷體"/>
      <family val="4"/>
    </font>
    <font>
      <sz val="9"/>
      <name val="標楷體"/>
      <family val="4"/>
    </font>
    <font>
      <b/>
      <sz val="10"/>
      <name val="標楷體"/>
      <family val="4"/>
    </font>
    <font>
      <sz val="16"/>
      <name val="新細明體"/>
      <family val="1"/>
    </font>
    <font>
      <u val="single"/>
      <sz val="14"/>
      <name val="標楷體"/>
      <family val="4"/>
    </font>
    <font>
      <u val="single"/>
      <sz val="10"/>
      <name val="標楷體"/>
      <family val="4"/>
    </font>
    <font>
      <b/>
      <sz val="12"/>
      <name val="新細明體"/>
      <family val="1"/>
    </font>
    <font>
      <b/>
      <sz val="11"/>
      <name val="標楷體"/>
      <family val="4"/>
    </font>
    <font>
      <sz val="10"/>
      <name val="新細明體"/>
      <family val="1"/>
    </font>
    <font>
      <u val="single"/>
      <sz val="12"/>
      <name val="標楷體"/>
      <family val="4"/>
    </font>
    <font>
      <b/>
      <sz val="8"/>
      <name val="標楷體"/>
      <family val="4"/>
    </font>
    <font>
      <u val="single"/>
      <sz val="16"/>
      <name val="標楷體"/>
      <family val="4"/>
    </font>
    <font>
      <sz val="11"/>
      <name val="新細明體"/>
      <family val="1"/>
    </font>
    <font>
      <sz val="8"/>
      <name val="標楷體"/>
      <family val="4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9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183" fontId="3" fillId="0" borderId="1" xfId="0" applyNumberFormat="1" applyFont="1" applyBorder="1" applyAlignment="1">
      <alignment horizontal="right" vertical="center" wrapText="1"/>
    </xf>
    <xf numFmtId="18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distributed" vertical="center" wrapText="1"/>
    </xf>
    <xf numFmtId="0" fontId="8" fillId="0" borderId="1" xfId="0" applyFont="1" applyBorder="1" applyAlignment="1">
      <alignment horizontal="distributed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187" fontId="3" fillId="0" borderId="5" xfId="0" applyNumberFormat="1" applyFont="1" applyBorder="1" applyAlignment="1">
      <alignment vertical="center"/>
    </xf>
    <xf numFmtId="187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0" xfId="0" applyFont="1" applyBorder="1" applyAlignment="1">
      <alignment horizontal="left" vertical="top" wrapText="1"/>
    </xf>
    <xf numFmtId="183" fontId="5" fillId="0" borderId="1" xfId="0" applyNumberFormat="1" applyFont="1" applyBorder="1" applyAlignment="1">
      <alignment horizontal="center" vertical="center" wrapText="1"/>
    </xf>
    <xf numFmtId="183" fontId="5" fillId="0" borderId="1" xfId="0" applyNumberFormat="1" applyFont="1" applyBorder="1" applyAlignment="1">
      <alignment horizontal="right" vertical="center" wrapText="1"/>
    </xf>
    <xf numFmtId="183" fontId="3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83" fontId="3" fillId="0" borderId="1" xfId="0" applyNumberFormat="1" applyFont="1" applyBorder="1" applyAlignment="1">
      <alignment vertical="center"/>
    </xf>
    <xf numFmtId="183" fontId="4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distributed" vertical="center" wrapText="1"/>
    </xf>
    <xf numFmtId="0" fontId="14" fillId="0" borderId="10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85" fontId="3" fillId="0" borderId="12" xfId="0" applyNumberFormat="1" applyFont="1" applyBorder="1" applyAlignment="1">
      <alignment vertical="center" wrapText="1"/>
    </xf>
    <xf numFmtId="185" fontId="3" fillId="0" borderId="13" xfId="0" applyNumberFormat="1" applyFont="1" applyBorder="1" applyAlignment="1">
      <alignment vertical="center" wrapText="1"/>
    </xf>
    <xf numFmtId="0" fontId="3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8" fillId="0" borderId="0" xfId="0" applyFont="1" applyBorder="1" applyAlignment="1">
      <alignment horizontal="distributed" vertical="center" wrapText="1"/>
    </xf>
    <xf numFmtId="183" fontId="3" fillId="0" borderId="1" xfId="0" applyNumberFormat="1" applyFont="1" applyBorder="1" applyAlignment="1">
      <alignment vertical="center"/>
    </xf>
    <xf numFmtId="189" fontId="3" fillId="0" borderId="17" xfId="0" applyNumberFormat="1" applyFont="1" applyBorder="1" applyAlignment="1">
      <alignment vertical="center"/>
    </xf>
    <xf numFmtId="189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5" fillId="0" borderId="19" xfId="0" applyFont="1" applyBorder="1" applyAlignment="1">
      <alignment horizontal="left"/>
    </xf>
    <xf numFmtId="0" fontId="3" fillId="0" borderId="20" xfId="0" applyFont="1" applyBorder="1" applyAlignment="1">
      <alignment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0" fillId="0" borderId="5" xfId="0" applyBorder="1" applyAlignment="1">
      <alignment vertical="center" wrapText="1"/>
    </xf>
    <xf numFmtId="0" fontId="9" fillId="0" borderId="22" xfId="0" applyFont="1" applyBorder="1" applyAlignment="1">
      <alignment vertical="center"/>
    </xf>
    <xf numFmtId="0" fontId="8" fillId="0" borderId="1" xfId="0" applyFont="1" applyBorder="1" applyAlignment="1">
      <alignment horizontal="distributed" vertical="center" shrinkToFit="1"/>
    </xf>
    <xf numFmtId="0" fontId="19" fillId="0" borderId="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horizontal="centerContinuous" vertical="center" wrapText="1"/>
    </xf>
    <xf numFmtId="183" fontId="3" fillId="0" borderId="0" xfId="0" applyNumberFormat="1" applyFont="1" applyBorder="1" applyAlignment="1">
      <alignment horizontal="centerContinuous" vertical="center"/>
    </xf>
    <xf numFmtId="183" fontId="4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/>
    </xf>
    <xf numFmtId="185" fontId="1" fillId="0" borderId="1" xfId="0" applyNumberFormat="1" applyFont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Continuous" vertical="center" wrapText="1"/>
    </xf>
    <xf numFmtId="183" fontId="3" fillId="0" borderId="1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 wrapText="1"/>
    </xf>
    <xf numFmtId="0" fontId="3" fillId="0" borderId="12" xfId="0" applyFont="1" applyBorder="1" applyAlignment="1">
      <alignment horizontal="centerContinuous" vertical="center" wrapText="1"/>
    </xf>
    <xf numFmtId="183" fontId="3" fillId="0" borderId="12" xfId="0" applyNumberFormat="1" applyFont="1" applyBorder="1" applyAlignment="1">
      <alignment horizontal="centerContinuous" vertical="center"/>
    </xf>
    <xf numFmtId="183" fontId="3" fillId="0" borderId="25" xfId="0" applyNumberFormat="1" applyFont="1" applyBorder="1" applyAlignment="1">
      <alignment horizontal="centerContinuous" vertical="center"/>
    </xf>
    <xf numFmtId="0" fontId="3" fillId="0" borderId="26" xfId="0" applyFont="1" applyBorder="1" applyAlignment="1">
      <alignment horizontal="centerContinuous" vertical="center"/>
    </xf>
    <xf numFmtId="183" fontId="3" fillId="0" borderId="27" xfId="0" applyNumberFormat="1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187" fontId="3" fillId="0" borderId="1" xfId="0" applyNumberFormat="1" applyFont="1" applyBorder="1" applyAlignment="1">
      <alignment horizontal="center" vertical="center" wrapText="1"/>
    </xf>
    <xf numFmtId="187" fontId="3" fillId="0" borderId="3" xfId="0" applyNumberFormat="1" applyFont="1" applyBorder="1" applyAlignment="1">
      <alignment horizontal="center" vertical="center" wrapText="1"/>
    </xf>
    <xf numFmtId="187" fontId="3" fillId="0" borderId="30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83" fontId="3" fillId="0" borderId="3" xfId="0" applyNumberFormat="1" applyFont="1" applyBorder="1" applyAlignment="1">
      <alignment horizontal="right" vertical="center" wrapText="1"/>
    </xf>
    <xf numFmtId="183" fontId="3" fillId="0" borderId="3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vertical="center"/>
    </xf>
    <xf numFmtId="0" fontId="3" fillId="0" borderId="31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1" xfId="0" applyFont="1" applyBorder="1" applyAlignment="1">
      <alignment vertical="center"/>
    </xf>
    <xf numFmtId="18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188" fontId="3" fillId="0" borderId="23" xfId="0" applyNumberFormat="1" applyFont="1" applyBorder="1" applyAlignment="1">
      <alignment vertical="center"/>
    </xf>
    <xf numFmtId="0" fontId="3" fillId="0" borderId="32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25" fillId="0" borderId="1" xfId="0" applyFont="1" applyBorder="1" applyAlignment="1">
      <alignment horizontal="center" vertical="center" shrinkToFit="1"/>
    </xf>
    <xf numFmtId="184" fontId="3" fillId="0" borderId="1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2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7" xfId="0" applyFont="1" applyBorder="1" applyAlignment="1">
      <alignment vertical="center"/>
    </xf>
    <xf numFmtId="0" fontId="3" fillId="0" borderId="34" xfId="0" applyFont="1" applyBorder="1" applyAlignment="1">
      <alignment horizontal="distributed" vertical="center"/>
    </xf>
    <xf numFmtId="0" fontId="3" fillId="0" borderId="31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textRotation="255" wrapText="1"/>
    </xf>
    <xf numFmtId="0" fontId="3" fillId="0" borderId="38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39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 shrinkToFit="1"/>
    </xf>
    <xf numFmtId="0" fontId="1" fillId="0" borderId="5" xfId="0" applyFont="1" applyBorder="1" applyAlignment="1">
      <alignment horizontal="distributed" vertical="center" shrinkToFit="1"/>
    </xf>
    <xf numFmtId="0" fontId="1" fillId="0" borderId="23" xfId="0" applyFont="1" applyBorder="1" applyAlignment="1">
      <alignment horizontal="distributed" vertical="center" shrinkToFit="1"/>
    </xf>
    <xf numFmtId="0" fontId="1" fillId="0" borderId="40" xfId="0" applyFont="1" applyBorder="1" applyAlignment="1">
      <alignment horizontal="distributed" vertical="center"/>
    </xf>
    <xf numFmtId="0" fontId="4" fillId="0" borderId="9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183" fontId="3" fillId="0" borderId="0" xfId="0" applyNumberFormat="1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right" vertical="center"/>
    </xf>
    <xf numFmtId="0" fontId="9" fillId="0" borderId="42" xfId="0" applyFont="1" applyBorder="1" applyAlignment="1">
      <alignment horizontal="right" vertical="center"/>
    </xf>
    <xf numFmtId="0" fontId="9" fillId="0" borderId="43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185" fontId="1" fillId="0" borderId="9" xfId="0" applyNumberFormat="1" applyFont="1" applyBorder="1" applyAlignment="1">
      <alignment horizontal="distributed" vertical="center" wrapText="1"/>
    </xf>
    <xf numFmtId="185" fontId="1" fillId="0" borderId="5" xfId="0" applyNumberFormat="1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left" vertical="top"/>
    </xf>
    <xf numFmtId="0" fontId="9" fillId="0" borderId="3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85" fontId="3" fillId="0" borderId="9" xfId="0" applyNumberFormat="1" applyFont="1" applyBorder="1" applyAlignment="1">
      <alignment horizontal="center" vertical="center" shrinkToFit="1"/>
    </xf>
    <xf numFmtId="185" fontId="3" fillId="0" borderId="5" xfId="0" applyNumberFormat="1" applyFont="1" applyBorder="1" applyAlignment="1">
      <alignment horizontal="center" vertical="center" shrinkToFit="1"/>
    </xf>
    <xf numFmtId="185" fontId="3" fillId="0" borderId="23" xfId="0" applyNumberFormat="1" applyFont="1" applyBorder="1" applyAlignment="1">
      <alignment horizontal="center" vertical="center" shrinkToFit="1"/>
    </xf>
    <xf numFmtId="185" fontId="3" fillId="0" borderId="9" xfId="0" applyNumberFormat="1" applyFont="1" applyBorder="1" applyAlignment="1">
      <alignment horizontal="distributed" vertical="center" wrapText="1"/>
    </xf>
    <xf numFmtId="185" fontId="3" fillId="0" borderId="5" xfId="0" applyNumberFormat="1" applyFont="1" applyBorder="1" applyAlignment="1">
      <alignment horizontal="distributed" vertical="center" wrapText="1"/>
    </xf>
    <xf numFmtId="185" fontId="3" fillId="0" borderId="23" xfId="0" applyNumberFormat="1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left" vertical="center" wrapText="1"/>
    </xf>
    <xf numFmtId="183" fontId="1" fillId="0" borderId="9" xfId="0" applyNumberFormat="1" applyFont="1" applyBorder="1" applyAlignment="1">
      <alignment horizontal="center" vertical="center" wrapText="1"/>
    </xf>
    <xf numFmtId="183" fontId="1" fillId="0" borderId="5" xfId="0" applyNumberFormat="1" applyFont="1" applyBorder="1" applyAlignment="1">
      <alignment horizontal="center" vertical="center" wrapText="1"/>
    </xf>
    <xf numFmtId="183" fontId="10" fillId="0" borderId="5" xfId="0" applyNumberFormat="1" applyFont="1" applyBorder="1" applyAlignment="1">
      <alignment horizontal="center" vertical="center" wrapText="1"/>
    </xf>
    <xf numFmtId="183" fontId="10" fillId="0" borderId="23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29" xfId="0" applyFont="1" applyBorder="1" applyAlignment="1">
      <alignment horizontal="distributed" vertical="center" wrapText="1"/>
    </xf>
    <xf numFmtId="183" fontId="3" fillId="0" borderId="9" xfId="0" applyNumberFormat="1" applyFont="1" applyBorder="1" applyAlignment="1">
      <alignment horizontal="right" vertical="center" wrapText="1"/>
    </xf>
    <xf numFmtId="183" fontId="3" fillId="0" borderId="23" xfId="0" applyNumberFormat="1" applyFont="1" applyBorder="1" applyAlignment="1">
      <alignment horizontal="right" vertical="center" wrapText="1"/>
    </xf>
    <xf numFmtId="185" fontId="3" fillId="0" borderId="24" xfId="0" applyNumberFormat="1" applyFont="1" applyBorder="1" applyAlignment="1">
      <alignment horizontal="distributed" vertical="center" wrapText="1"/>
    </xf>
    <xf numFmtId="185" fontId="3" fillId="0" borderId="12" xfId="0" applyNumberFormat="1" applyFont="1" applyBorder="1" applyAlignment="1">
      <alignment horizontal="distributed" vertical="center" wrapText="1"/>
    </xf>
    <xf numFmtId="0" fontId="1" fillId="0" borderId="0" xfId="0" applyFont="1" applyBorder="1" applyAlignment="1">
      <alignment vertical="center" wrapText="1"/>
    </xf>
    <xf numFmtId="0" fontId="8" fillId="0" borderId="46" xfId="0" applyFont="1" applyBorder="1" applyAlignment="1">
      <alignment horizontal="distributed" vertical="center" wrapText="1"/>
    </xf>
    <xf numFmtId="0" fontId="8" fillId="0" borderId="2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 wrapText="1"/>
    </xf>
    <xf numFmtId="0" fontId="8" fillId="0" borderId="39" xfId="0" applyFont="1" applyBorder="1" applyAlignment="1">
      <alignment horizontal="distributed" vertical="center" wrapText="1"/>
    </xf>
    <xf numFmtId="0" fontId="8" fillId="0" borderId="4" xfId="0" applyFont="1" applyBorder="1" applyAlignment="1">
      <alignment horizontal="distributed" vertical="center" wrapText="1"/>
    </xf>
    <xf numFmtId="0" fontId="8" fillId="0" borderId="1" xfId="0" applyFont="1" applyBorder="1" applyAlignment="1">
      <alignment horizontal="distributed" vertical="center" wrapText="1"/>
    </xf>
    <xf numFmtId="0" fontId="8" fillId="0" borderId="47" xfId="0" applyFont="1" applyBorder="1" applyAlignment="1">
      <alignment horizontal="distributed" vertical="center" wrapText="1"/>
    </xf>
    <xf numFmtId="0" fontId="8" fillId="0" borderId="48" xfId="0" applyFont="1" applyBorder="1" applyAlignment="1">
      <alignment horizontal="distributed" vertical="center" wrapText="1"/>
    </xf>
    <xf numFmtId="185" fontId="3" fillId="0" borderId="49" xfId="0" applyNumberFormat="1" applyFont="1" applyBorder="1" applyAlignment="1">
      <alignment horizontal="left" vertical="center" wrapText="1"/>
    </xf>
    <xf numFmtId="185" fontId="3" fillId="0" borderId="42" xfId="0" applyNumberFormat="1" applyFont="1" applyBorder="1" applyAlignment="1">
      <alignment horizontal="left" vertical="center" wrapText="1"/>
    </xf>
    <xf numFmtId="185" fontId="3" fillId="0" borderId="43" xfId="0" applyNumberFormat="1" applyFont="1" applyBorder="1" applyAlignment="1">
      <alignment horizontal="left" vertical="center" wrapText="1"/>
    </xf>
    <xf numFmtId="0" fontId="8" fillId="0" borderId="49" xfId="0" applyFont="1" applyBorder="1" applyAlignment="1">
      <alignment horizontal="distributed" vertical="center" wrapText="1"/>
    </xf>
    <xf numFmtId="0" fontId="8" fillId="0" borderId="43" xfId="0" applyFont="1" applyBorder="1" applyAlignment="1">
      <alignment horizontal="distributed" vertical="center" wrapText="1"/>
    </xf>
    <xf numFmtId="0" fontId="8" fillId="0" borderId="40" xfId="0" applyFont="1" applyBorder="1" applyAlignment="1">
      <alignment horizontal="distributed" vertical="center" wrapText="1"/>
    </xf>
    <xf numFmtId="0" fontId="8" fillId="0" borderId="44" xfId="0" applyFont="1" applyBorder="1" applyAlignment="1">
      <alignment horizontal="distributed" vertical="center" wrapText="1"/>
    </xf>
    <xf numFmtId="0" fontId="14" fillId="0" borderId="10" xfId="0" applyFont="1" applyBorder="1" applyAlignment="1">
      <alignment horizontal="distributed" vertical="center" wrapText="1"/>
    </xf>
    <xf numFmtId="0" fontId="0" fillId="0" borderId="39" xfId="0" applyBorder="1" applyAlignment="1">
      <alignment vertical="center"/>
    </xf>
    <xf numFmtId="183" fontId="3" fillId="0" borderId="9" xfId="0" applyNumberFormat="1" applyFont="1" applyBorder="1" applyAlignment="1">
      <alignment horizontal="right" vertical="center"/>
    </xf>
    <xf numFmtId="183" fontId="3" fillId="0" borderId="23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distributed" vertical="center" wrapText="1"/>
    </xf>
    <xf numFmtId="0" fontId="14" fillId="0" borderId="37" xfId="0" applyFont="1" applyBorder="1" applyAlignment="1">
      <alignment horizontal="distributed" vertical="center" wrapText="1"/>
    </xf>
    <xf numFmtId="0" fontId="20" fillId="0" borderId="50" xfId="0" applyFont="1" applyBorder="1" applyAlignment="1">
      <alignment vertical="center"/>
    </xf>
    <xf numFmtId="0" fontId="20" fillId="0" borderId="38" xfId="0" applyFont="1" applyBorder="1" applyAlignment="1">
      <alignment vertical="center"/>
    </xf>
    <xf numFmtId="0" fontId="8" fillId="0" borderId="51" xfId="0" applyFont="1" applyBorder="1" applyAlignment="1">
      <alignment horizontal="distributed" vertical="center" wrapText="1"/>
    </xf>
    <xf numFmtId="0" fontId="18" fillId="0" borderId="25" xfId="0" applyFont="1" applyBorder="1" applyAlignment="1">
      <alignment horizontal="distributed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0" fontId="3" fillId="0" borderId="4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188" fontId="3" fillId="0" borderId="49" xfId="0" applyNumberFormat="1" applyFont="1" applyBorder="1" applyAlignment="1">
      <alignment horizontal="left" vertical="center"/>
    </xf>
    <xf numFmtId="188" fontId="3" fillId="0" borderId="42" xfId="0" applyNumberFormat="1" applyFont="1" applyBorder="1" applyAlignment="1">
      <alignment horizontal="left" vertical="center"/>
    </xf>
    <xf numFmtId="188" fontId="3" fillId="0" borderId="43" xfId="0" applyNumberFormat="1" applyFont="1" applyBorder="1" applyAlignment="1">
      <alignment horizontal="left" vertical="center"/>
    </xf>
    <xf numFmtId="0" fontId="5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87" fontId="3" fillId="0" borderId="0" xfId="0" applyNumberFormat="1" applyFont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shrinkToFit="1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187" fontId="3" fillId="0" borderId="9" xfId="0" applyNumberFormat="1" applyFont="1" applyBorder="1" applyAlignment="1">
      <alignment horizontal="center" vertical="center"/>
    </xf>
    <xf numFmtId="187" fontId="3" fillId="0" borderId="5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0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13" fillId="0" borderId="36" xfId="0" applyFont="1" applyBorder="1" applyAlignment="1">
      <alignment horizontal="distributed" vertical="center" shrinkToFit="1"/>
    </xf>
    <xf numFmtId="0" fontId="13" fillId="0" borderId="23" xfId="0" applyFont="1" applyBorder="1" applyAlignment="1">
      <alignment horizontal="distributed" vertical="center" shrinkToFi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55" xfId="0" applyFont="1" applyBorder="1" applyAlignment="1">
      <alignment horizontal="distributed" vertical="center"/>
    </xf>
    <xf numFmtId="0" fontId="1" fillId="0" borderId="56" xfId="0" applyFont="1" applyBorder="1" applyAlignment="1">
      <alignment horizontal="distributed" vertical="center"/>
    </xf>
    <xf numFmtId="0" fontId="3" fillId="0" borderId="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8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47" xfId="0" applyFont="1" applyBorder="1" applyAlignment="1">
      <alignment horizontal="right"/>
    </xf>
    <xf numFmtId="0" fontId="3" fillId="0" borderId="52" xfId="0" applyFont="1" applyBorder="1" applyAlignment="1">
      <alignment horizontal="right"/>
    </xf>
    <xf numFmtId="0" fontId="0" fillId="0" borderId="5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58" xfId="0" applyBorder="1" applyAlignment="1">
      <alignment vertical="center"/>
    </xf>
    <xf numFmtId="0" fontId="13" fillId="0" borderId="52" xfId="0" applyFont="1" applyBorder="1" applyAlignment="1">
      <alignment horizontal="left" vertical="center" wrapText="1"/>
    </xf>
    <xf numFmtId="0" fontId="13" fillId="0" borderId="57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58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3" fillId="0" borderId="5" xfId="0" applyFont="1" applyBorder="1" applyAlignment="1">
      <alignment horizontal="distributed" vertical="center"/>
    </xf>
    <xf numFmtId="0" fontId="13" fillId="0" borderId="5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188" fontId="3" fillId="0" borderId="24" xfId="0" applyNumberFormat="1" applyFont="1" applyBorder="1" applyAlignment="1">
      <alignment horizontal="left" vertical="center"/>
    </xf>
    <xf numFmtId="188" fontId="3" fillId="0" borderId="12" xfId="0" applyNumberFormat="1" applyFont="1" applyBorder="1" applyAlignment="1">
      <alignment horizontal="left" vertical="center"/>
    </xf>
    <xf numFmtId="188" fontId="3" fillId="0" borderId="25" xfId="0" applyNumberFormat="1" applyFont="1" applyBorder="1" applyAlignment="1">
      <alignment horizontal="left" vertical="center"/>
    </xf>
    <xf numFmtId="188" fontId="3" fillId="0" borderId="34" xfId="0" applyNumberFormat="1" applyFont="1" applyBorder="1" applyAlignment="1">
      <alignment horizontal="left" vertical="center"/>
    </xf>
    <xf numFmtId="188" fontId="3" fillId="0" borderId="31" xfId="0" applyNumberFormat="1" applyFont="1" applyBorder="1" applyAlignment="1">
      <alignment horizontal="left" vertical="center"/>
    </xf>
    <xf numFmtId="188" fontId="3" fillId="0" borderId="35" xfId="0" applyNumberFormat="1" applyFont="1" applyBorder="1" applyAlignment="1">
      <alignment horizontal="left" vertical="center"/>
    </xf>
    <xf numFmtId="0" fontId="13" fillId="0" borderId="34" xfId="0" applyFont="1" applyBorder="1" applyAlignment="1">
      <alignment horizontal="distributed" vertical="center" shrinkToFit="1"/>
    </xf>
    <xf numFmtId="0" fontId="13" fillId="0" borderId="31" xfId="0" applyFont="1" applyBorder="1" applyAlignment="1">
      <alignment horizontal="distributed" vertical="center" shrinkToFit="1"/>
    </xf>
    <xf numFmtId="0" fontId="13" fillId="0" borderId="35" xfId="0" applyFont="1" applyBorder="1" applyAlignment="1">
      <alignment horizontal="distributed" vertical="center" shrinkToFit="1"/>
    </xf>
    <xf numFmtId="0" fontId="4" fillId="0" borderId="1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24" fillId="0" borderId="9" xfId="0" applyFont="1" applyBorder="1" applyAlignment="1">
      <alignment horizontal="distributed" vertical="center" shrinkToFit="1"/>
    </xf>
    <xf numFmtId="0" fontId="24" fillId="0" borderId="5" xfId="0" applyFont="1" applyBorder="1" applyAlignment="1">
      <alignment horizontal="distributed" vertical="center" shrinkToFit="1"/>
    </xf>
    <xf numFmtId="0" fontId="24" fillId="0" borderId="23" xfId="0" applyFont="1" applyBorder="1" applyAlignment="1">
      <alignment horizontal="distributed" vertical="center" shrinkToFit="1"/>
    </xf>
    <xf numFmtId="187" fontId="3" fillId="0" borderId="23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13" fillId="0" borderId="1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center" vertical="center"/>
    </xf>
    <xf numFmtId="188" fontId="3" fillId="0" borderId="9" xfId="0" applyNumberFormat="1" applyFont="1" applyBorder="1" applyAlignment="1">
      <alignment horizontal="left" vertical="center"/>
    </xf>
    <xf numFmtId="188" fontId="3" fillId="0" borderId="5" xfId="0" applyNumberFormat="1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shrinkToFit="1"/>
    </xf>
    <xf numFmtId="0" fontId="25" fillId="0" borderId="2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distributed" vertical="distributed" wrapText="1"/>
    </xf>
    <xf numFmtId="0" fontId="3" fillId="0" borderId="28" xfId="0" applyFont="1" applyBorder="1" applyAlignment="1">
      <alignment horizontal="distributed" vertical="distributed" wrapText="1"/>
    </xf>
    <xf numFmtId="0" fontId="3" fillId="0" borderId="29" xfId="0" applyFont="1" applyBorder="1" applyAlignment="1">
      <alignment horizontal="distributed" vertical="distributed" wrapText="1"/>
    </xf>
    <xf numFmtId="0" fontId="23" fillId="0" borderId="0" xfId="0" applyFont="1" applyAlignment="1">
      <alignment horizontal="center" vertical="top"/>
    </xf>
    <xf numFmtId="0" fontId="3" fillId="0" borderId="31" xfId="0" applyFont="1" applyBorder="1" applyAlignment="1">
      <alignment horizontal="distributed" vertical="center"/>
    </xf>
    <xf numFmtId="187" fontId="3" fillId="0" borderId="31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4">
      <selection activeCell="M5" sqref="M5"/>
    </sheetView>
  </sheetViews>
  <sheetFormatPr defaultColWidth="9.00390625" defaultRowHeight="24.75" customHeight="1"/>
  <cols>
    <col min="1" max="1" width="4.50390625" style="75" customWidth="1"/>
    <col min="2" max="6" width="9.375" style="75" customWidth="1"/>
    <col min="7" max="9" width="8.75390625" style="75" customWidth="1"/>
    <col min="10" max="10" width="12.75390625" style="75" customWidth="1"/>
    <col min="11" max="16384" width="8.875" style="75" customWidth="1"/>
  </cols>
  <sheetData>
    <row r="1" spans="1:10" ht="33" customHeight="1">
      <c r="A1" s="159" t="s">
        <v>121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33" customHeight="1">
      <c r="A2" s="163" t="s">
        <v>143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s="76" customFormat="1" ht="24.75" customHeight="1">
      <c r="A3" s="160" t="s">
        <v>122</v>
      </c>
      <c r="B3" s="161" t="s">
        <v>118</v>
      </c>
      <c r="C3" s="161"/>
      <c r="D3" s="161"/>
      <c r="E3" s="161"/>
      <c r="F3" s="161"/>
      <c r="G3" s="161" t="s">
        <v>119</v>
      </c>
      <c r="H3" s="161"/>
      <c r="I3" s="161"/>
      <c r="J3" s="161" t="s">
        <v>120</v>
      </c>
    </row>
    <row r="4" spans="1:10" s="76" customFormat="1" ht="24.75" customHeight="1">
      <c r="A4" s="160"/>
      <c r="B4" s="161"/>
      <c r="C4" s="161"/>
      <c r="D4" s="161"/>
      <c r="E4" s="161"/>
      <c r="F4" s="161"/>
      <c r="G4" s="82" t="s">
        <v>139</v>
      </c>
      <c r="H4" s="82" t="s">
        <v>140</v>
      </c>
      <c r="I4" s="82" t="s">
        <v>141</v>
      </c>
      <c r="J4" s="161"/>
    </row>
    <row r="5" spans="1:10" ht="45" customHeight="1">
      <c r="A5" s="83">
        <v>1</v>
      </c>
      <c r="B5" s="152" t="s">
        <v>132</v>
      </c>
      <c r="C5" s="153"/>
      <c r="D5" s="153"/>
      <c r="E5" s="153"/>
      <c r="F5" s="154"/>
      <c r="G5" s="83"/>
      <c r="H5" s="83"/>
      <c r="I5" s="83"/>
      <c r="J5" s="84"/>
    </row>
    <row r="6" spans="1:10" ht="45" customHeight="1">
      <c r="A6" s="83">
        <v>2</v>
      </c>
      <c r="B6" s="152" t="s">
        <v>131</v>
      </c>
      <c r="C6" s="153"/>
      <c r="D6" s="153"/>
      <c r="E6" s="153"/>
      <c r="F6" s="154"/>
      <c r="G6" s="84"/>
      <c r="H6" s="84"/>
      <c r="I6" s="85"/>
      <c r="J6" s="85"/>
    </row>
    <row r="7" spans="1:10" ht="45" customHeight="1">
      <c r="A7" s="83">
        <v>3</v>
      </c>
      <c r="B7" s="155" t="s">
        <v>129</v>
      </c>
      <c r="C7" s="156"/>
      <c r="D7" s="156"/>
      <c r="E7" s="156"/>
      <c r="F7" s="157"/>
      <c r="G7" s="84"/>
      <c r="H7" s="84"/>
      <c r="I7" s="86"/>
      <c r="J7" s="86"/>
    </row>
    <row r="8" spans="1:10" ht="45" customHeight="1">
      <c r="A8" s="83">
        <v>4</v>
      </c>
      <c r="B8" s="155" t="s">
        <v>130</v>
      </c>
      <c r="C8" s="156"/>
      <c r="D8" s="156"/>
      <c r="E8" s="156"/>
      <c r="F8" s="157"/>
      <c r="G8" s="84"/>
      <c r="H8" s="84"/>
      <c r="I8" s="84"/>
      <c r="J8" s="84"/>
    </row>
    <row r="9" spans="1:10" ht="45" customHeight="1">
      <c r="A9" s="83">
        <v>5</v>
      </c>
      <c r="B9" s="155" t="s">
        <v>128</v>
      </c>
      <c r="C9" s="156"/>
      <c r="D9" s="156"/>
      <c r="E9" s="156"/>
      <c r="F9" s="157"/>
      <c r="G9" s="87"/>
      <c r="H9" s="87"/>
      <c r="I9" s="87"/>
      <c r="J9" s="87"/>
    </row>
    <row r="10" spans="1:10" ht="45" customHeight="1">
      <c r="A10" s="83">
        <v>6</v>
      </c>
      <c r="B10" s="158" t="s">
        <v>127</v>
      </c>
      <c r="C10" s="158"/>
      <c r="D10" s="158"/>
      <c r="E10" s="158"/>
      <c r="F10" s="158"/>
      <c r="G10" s="88"/>
      <c r="H10" s="88"/>
      <c r="I10" s="88"/>
      <c r="J10" s="88"/>
    </row>
    <row r="11" spans="1:10" ht="45" customHeight="1">
      <c r="A11" s="83">
        <v>7</v>
      </c>
      <c r="B11" s="155" t="s">
        <v>126</v>
      </c>
      <c r="C11" s="156"/>
      <c r="D11" s="156"/>
      <c r="E11" s="156"/>
      <c r="F11" s="157"/>
      <c r="G11" s="88"/>
      <c r="H11" s="88"/>
      <c r="I11" s="88"/>
      <c r="J11" s="88"/>
    </row>
    <row r="12" spans="1:10" ht="45" customHeight="1">
      <c r="A12" s="83">
        <v>8</v>
      </c>
      <c r="B12" s="158" t="s">
        <v>125</v>
      </c>
      <c r="C12" s="158"/>
      <c r="D12" s="158"/>
      <c r="E12" s="158"/>
      <c r="F12" s="158"/>
      <c r="G12" s="88"/>
      <c r="H12" s="88"/>
      <c r="I12" s="88"/>
      <c r="J12" s="88"/>
    </row>
    <row r="13" spans="1:10" ht="45" customHeight="1">
      <c r="A13" s="83">
        <v>9</v>
      </c>
      <c r="B13" s="155" t="s">
        <v>123</v>
      </c>
      <c r="C13" s="156"/>
      <c r="D13" s="156"/>
      <c r="E13" s="156"/>
      <c r="F13" s="157"/>
      <c r="G13" s="88"/>
      <c r="H13" s="88"/>
      <c r="I13" s="88"/>
      <c r="J13" s="88"/>
    </row>
    <row r="14" spans="1:10" ht="45" customHeight="1">
      <c r="A14" s="83">
        <v>10</v>
      </c>
      <c r="B14" s="158" t="s">
        <v>124</v>
      </c>
      <c r="C14" s="158"/>
      <c r="D14" s="158"/>
      <c r="E14" s="158"/>
      <c r="F14" s="158"/>
      <c r="G14" s="88"/>
      <c r="H14" s="88"/>
      <c r="I14" s="88"/>
      <c r="J14" s="88"/>
    </row>
    <row r="15" spans="1:10" ht="24.75" customHeight="1">
      <c r="A15" s="96" t="s">
        <v>133</v>
      </c>
      <c r="B15" s="89"/>
      <c r="C15" s="90"/>
      <c r="D15" s="91"/>
      <c r="E15" s="91"/>
      <c r="F15" s="92"/>
      <c r="G15" s="92"/>
      <c r="H15" s="92"/>
      <c r="I15" s="92"/>
      <c r="J15" s="93"/>
    </row>
    <row r="16" spans="1:10" ht="24.75" customHeight="1">
      <c r="A16" s="97"/>
      <c r="B16" s="94"/>
      <c r="C16" s="78"/>
      <c r="D16" s="77"/>
      <c r="E16" s="77"/>
      <c r="F16" s="79"/>
      <c r="G16" s="79"/>
      <c r="H16" s="79"/>
      <c r="I16" s="80"/>
      <c r="J16" s="95"/>
    </row>
    <row r="17" spans="1:10" ht="24.75" customHeight="1">
      <c r="A17" s="98" t="s">
        <v>134</v>
      </c>
      <c r="B17" s="94"/>
      <c r="C17" s="78"/>
      <c r="D17" s="77"/>
      <c r="E17" s="77"/>
      <c r="F17" s="79"/>
      <c r="G17" s="79"/>
      <c r="H17" s="79"/>
      <c r="I17" s="80"/>
      <c r="J17" s="95"/>
    </row>
    <row r="18" spans="1:10" ht="24.75" customHeight="1">
      <c r="A18" s="174" t="s">
        <v>135</v>
      </c>
      <c r="B18" s="166" t="s">
        <v>142</v>
      </c>
      <c r="C18" s="167"/>
      <c r="D18" s="167"/>
      <c r="E18" s="167"/>
      <c r="F18" s="167"/>
      <c r="G18" s="167"/>
      <c r="H18" s="167"/>
      <c r="I18" s="167"/>
      <c r="J18" s="168"/>
    </row>
    <row r="19" spans="1:10" ht="24.75" customHeight="1">
      <c r="A19" s="175"/>
      <c r="B19" s="169" t="s">
        <v>136</v>
      </c>
      <c r="C19" s="162"/>
      <c r="D19" s="162"/>
      <c r="E19" s="162"/>
      <c r="F19" s="162"/>
      <c r="G19" s="162"/>
      <c r="H19" s="162"/>
      <c r="I19" s="162"/>
      <c r="J19" s="170"/>
    </row>
    <row r="20" spans="1:10" ht="24.75" customHeight="1">
      <c r="A20" s="175"/>
      <c r="B20" s="99" t="s">
        <v>137</v>
      </c>
      <c r="C20" s="26"/>
      <c r="D20" s="26"/>
      <c r="E20" s="26"/>
      <c r="F20" s="26"/>
      <c r="G20" s="26"/>
      <c r="H20" s="26"/>
      <c r="I20" s="26"/>
      <c r="J20" s="100"/>
    </row>
    <row r="21" spans="1:10" ht="24.75" customHeight="1">
      <c r="A21" s="176"/>
      <c r="B21" s="171" t="s">
        <v>138</v>
      </c>
      <c r="C21" s="172"/>
      <c r="D21" s="172"/>
      <c r="E21" s="172"/>
      <c r="F21" s="172"/>
      <c r="G21" s="172"/>
      <c r="H21" s="172"/>
      <c r="I21" s="172"/>
      <c r="J21" s="173"/>
    </row>
    <row r="22" spans="1:10" ht="15" customHeight="1">
      <c r="A22" s="14"/>
      <c r="B22" s="74"/>
      <c r="C22" s="74"/>
      <c r="D22" s="74"/>
      <c r="E22" s="74"/>
      <c r="F22" s="74"/>
      <c r="G22" s="74"/>
      <c r="H22" s="74"/>
      <c r="I22" s="74"/>
      <c r="J22" s="74"/>
    </row>
    <row r="23" spans="1:10" ht="24.75" customHeight="1">
      <c r="A23" s="162" t="s">
        <v>90</v>
      </c>
      <c r="B23" s="162"/>
      <c r="C23" s="77"/>
      <c r="D23" s="77"/>
      <c r="E23" s="164" t="s">
        <v>144</v>
      </c>
      <c r="F23" s="164"/>
      <c r="G23" s="79"/>
      <c r="H23" s="79"/>
      <c r="I23" s="165" t="s">
        <v>94</v>
      </c>
      <c r="J23" s="165"/>
    </row>
    <row r="24" ht="24.75" customHeight="1">
      <c r="I24" s="81"/>
    </row>
  </sheetData>
  <mergeCells count="23">
    <mergeCell ref="A23:B23"/>
    <mergeCell ref="A2:J2"/>
    <mergeCell ref="E23:F23"/>
    <mergeCell ref="I23:J23"/>
    <mergeCell ref="B18:J18"/>
    <mergeCell ref="B19:J19"/>
    <mergeCell ref="B21:J21"/>
    <mergeCell ref="A18:A21"/>
    <mergeCell ref="B14:F14"/>
    <mergeCell ref="B10:F10"/>
    <mergeCell ref="A1:J1"/>
    <mergeCell ref="A3:A4"/>
    <mergeCell ref="B3:F4"/>
    <mergeCell ref="J3:J4"/>
    <mergeCell ref="G3:I3"/>
    <mergeCell ref="B5:F5"/>
    <mergeCell ref="B11:F11"/>
    <mergeCell ref="B12:F12"/>
    <mergeCell ref="B13:F13"/>
    <mergeCell ref="B6:F6"/>
    <mergeCell ref="B7:F7"/>
    <mergeCell ref="B8:F8"/>
    <mergeCell ref="B9:F9"/>
  </mergeCells>
  <printOptions horizontalCentered="1" verticalCentered="1"/>
  <pageMargins left="0.35433070866141736" right="0.35433070866141736" top="0.4724409448818898" bottom="0.3937007874015748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H3" sqref="H3:M3"/>
    </sheetView>
  </sheetViews>
  <sheetFormatPr defaultColWidth="9.00390625" defaultRowHeight="16.5"/>
  <cols>
    <col min="1" max="1" width="3.75390625" style="19" bestFit="1" customWidth="1"/>
    <col min="2" max="2" width="25.75390625" style="19" customWidth="1"/>
    <col min="3" max="4" width="4.75390625" style="19" customWidth="1"/>
    <col min="5" max="5" width="8.75390625" style="19" customWidth="1"/>
    <col min="6" max="7" width="10.75390625" style="19" customWidth="1"/>
    <col min="8" max="8" width="8.75390625" style="19" customWidth="1"/>
    <col min="9" max="12" width="10.75390625" style="19" customWidth="1"/>
    <col min="13" max="13" width="11.50390625" style="19" customWidth="1"/>
    <col min="14" max="16384" width="8.875" style="19" customWidth="1"/>
  </cols>
  <sheetData>
    <row r="1" spans="1:13" ht="29.25" customHeight="1">
      <c r="A1" s="181" t="s">
        <v>69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9:13" ht="18.75" customHeight="1" thickBot="1">
      <c r="I2" s="182" t="s">
        <v>70</v>
      </c>
      <c r="J2" s="182"/>
      <c r="K2" s="182"/>
      <c r="L2" s="182"/>
      <c r="M2" s="182"/>
    </row>
    <row r="3" spans="1:13" ht="21.75" customHeight="1">
      <c r="A3" s="151" t="s">
        <v>17</v>
      </c>
      <c r="B3" s="147"/>
      <c r="C3" s="183">
        <v>940205</v>
      </c>
      <c r="D3" s="184"/>
      <c r="E3" s="185"/>
      <c r="F3" s="183" t="s">
        <v>18</v>
      </c>
      <c r="G3" s="185"/>
      <c r="H3" s="186"/>
      <c r="I3" s="187"/>
      <c r="J3" s="187"/>
      <c r="K3" s="187"/>
      <c r="L3" s="187"/>
      <c r="M3" s="188"/>
    </row>
    <row r="4" spans="1:13" ht="21.75" customHeight="1">
      <c r="A4" s="139" t="s">
        <v>19</v>
      </c>
      <c r="B4" s="140"/>
      <c r="C4" s="148" t="s">
        <v>95</v>
      </c>
      <c r="D4" s="149"/>
      <c r="E4" s="150"/>
      <c r="F4" s="146" t="s">
        <v>20</v>
      </c>
      <c r="G4" s="142"/>
      <c r="H4" s="197">
        <v>1250000</v>
      </c>
      <c r="I4" s="198"/>
      <c r="J4" s="198"/>
      <c r="K4" s="198"/>
      <c r="L4" s="64"/>
      <c r="M4" s="65"/>
    </row>
    <row r="5" spans="1:13" ht="19.5" customHeight="1">
      <c r="A5" s="143" t="s">
        <v>68</v>
      </c>
      <c r="B5" s="145" t="s">
        <v>112</v>
      </c>
      <c r="C5" s="190" t="s">
        <v>71</v>
      </c>
      <c r="D5" s="191"/>
      <c r="E5" s="194" t="s">
        <v>72</v>
      </c>
      <c r="F5" s="195"/>
      <c r="G5" s="140"/>
      <c r="H5" s="194" t="s">
        <v>21</v>
      </c>
      <c r="I5" s="195"/>
      <c r="J5" s="140"/>
      <c r="K5" s="196" t="s">
        <v>8</v>
      </c>
      <c r="L5" s="196"/>
      <c r="M5" s="189" t="s">
        <v>22</v>
      </c>
    </row>
    <row r="6" spans="1:13" ht="29.25" customHeight="1">
      <c r="A6" s="144"/>
      <c r="B6" s="141"/>
      <c r="C6" s="192"/>
      <c r="D6" s="193"/>
      <c r="E6" s="3" t="s">
        <v>73</v>
      </c>
      <c r="F6" s="3" t="s">
        <v>74</v>
      </c>
      <c r="G6" s="3" t="s">
        <v>75</v>
      </c>
      <c r="H6" s="3" t="s">
        <v>76</v>
      </c>
      <c r="I6" s="3" t="s">
        <v>77</v>
      </c>
      <c r="J6" s="3" t="s">
        <v>78</v>
      </c>
      <c r="K6" s="20" t="s">
        <v>11</v>
      </c>
      <c r="L6" s="20" t="s">
        <v>12</v>
      </c>
      <c r="M6" s="189"/>
    </row>
    <row r="7" spans="1:13" ht="21.75" customHeight="1">
      <c r="A7" s="23">
        <v>3</v>
      </c>
      <c r="B7" s="4" t="s">
        <v>79</v>
      </c>
      <c r="C7" s="138">
        <v>40</v>
      </c>
      <c r="D7" s="180"/>
      <c r="E7" s="50"/>
      <c r="F7" s="38"/>
      <c r="G7" s="38">
        <f>SUM(C7*E7*F7)</f>
        <v>0</v>
      </c>
      <c r="H7" s="38"/>
      <c r="I7" s="38"/>
      <c r="J7" s="38">
        <f>SUM(C7*H7*I7)</f>
        <v>0</v>
      </c>
      <c r="K7" s="38"/>
      <c r="L7" s="38"/>
      <c r="M7" s="22"/>
    </row>
    <row r="8" spans="1:13" ht="21.75" customHeight="1">
      <c r="A8" s="23"/>
      <c r="B8" s="4" t="s">
        <v>80</v>
      </c>
      <c r="C8" s="138">
        <v>40</v>
      </c>
      <c r="D8" s="180"/>
      <c r="E8" s="50"/>
      <c r="F8" s="38"/>
      <c r="G8" s="38">
        <f aca="true" t="shared" si="0" ref="G8:G17">SUM(C8*E8*F8)</f>
        <v>0</v>
      </c>
      <c r="H8" s="38"/>
      <c r="I8" s="38"/>
      <c r="J8" s="38">
        <f aca="true" t="shared" si="1" ref="J8:J17">SUM(C8*H8*I8)</f>
        <v>0</v>
      </c>
      <c r="K8" s="38"/>
      <c r="L8" s="38"/>
      <c r="M8" s="22"/>
    </row>
    <row r="9" spans="1:13" ht="22.5" customHeight="1">
      <c r="A9" s="23"/>
      <c r="B9" s="4" t="s">
        <v>81</v>
      </c>
      <c r="C9" s="138">
        <v>40</v>
      </c>
      <c r="D9" s="180"/>
      <c r="E9" s="50"/>
      <c r="F9" s="38"/>
      <c r="G9" s="38">
        <f t="shared" si="0"/>
        <v>0</v>
      </c>
      <c r="H9" s="38"/>
      <c r="I9" s="38"/>
      <c r="J9" s="38">
        <f t="shared" si="1"/>
        <v>0</v>
      </c>
      <c r="K9" s="38"/>
      <c r="L9" s="38"/>
      <c r="M9" s="22"/>
    </row>
    <row r="10" spans="1:13" ht="22.5" customHeight="1">
      <c r="A10" s="23"/>
      <c r="B10" s="4" t="s">
        <v>82</v>
      </c>
      <c r="C10" s="138">
        <v>40</v>
      </c>
      <c r="D10" s="180"/>
      <c r="E10" s="50"/>
      <c r="F10" s="38"/>
      <c r="G10" s="38">
        <f t="shared" si="0"/>
        <v>0</v>
      </c>
      <c r="H10" s="38"/>
      <c r="I10" s="38"/>
      <c r="J10" s="38">
        <f t="shared" si="1"/>
        <v>0</v>
      </c>
      <c r="K10" s="38"/>
      <c r="L10" s="38"/>
      <c r="M10" s="22"/>
    </row>
    <row r="11" spans="1:13" ht="22.5" customHeight="1">
      <c r="A11" s="23"/>
      <c r="B11" s="4" t="s">
        <v>83</v>
      </c>
      <c r="C11" s="138">
        <v>40</v>
      </c>
      <c r="D11" s="180"/>
      <c r="E11" s="50"/>
      <c r="F11" s="38"/>
      <c r="G11" s="38">
        <f t="shared" si="0"/>
        <v>0</v>
      </c>
      <c r="H11" s="38"/>
      <c r="I11" s="38"/>
      <c r="J11" s="38">
        <f t="shared" si="1"/>
        <v>0</v>
      </c>
      <c r="K11" s="38"/>
      <c r="L11" s="38"/>
      <c r="M11" s="22"/>
    </row>
    <row r="12" spans="1:13" ht="22.5" customHeight="1">
      <c r="A12" s="23"/>
      <c r="B12" s="4" t="s">
        <v>84</v>
      </c>
      <c r="C12" s="138">
        <v>40</v>
      </c>
      <c r="D12" s="180"/>
      <c r="E12" s="50"/>
      <c r="F12" s="38"/>
      <c r="G12" s="38">
        <f t="shared" si="0"/>
        <v>0</v>
      </c>
      <c r="H12" s="38"/>
      <c r="I12" s="38"/>
      <c r="J12" s="38">
        <f t="shared" si="1"/>
        <v>0</v>
      </c>
      <c r="K12" s="38"/>
      <c r="L12" s="38"/>
      <c r="M12" s="22"/>
    </row>
    <row r="13" spans="1:13" ht="22.5" customHeight="1">
      <c r="A13" s="23"/>
      <c r="B13" s="4" t="s">
        <v>85</v>
      </c>
      <c r="C13" s="138">
        <v>40</v>
      </c>
      <c r="D13" s="180"/>
      <c r="E13" s="50"/>
      <c r="F13" s="38"/>
      <c r="G13" s="38">
        <f t="shared" si="0"/>
        <v>0</v>
      </c>
      <c r="H13" s="39"/>
      <c r="I13" s="38"/>
      <c r="J13" s="38">
        <f t="shared" si="1"/>
        <v>0</v>
      </c>
      <c r="K13" s="38"/>
      <c r="L13" s="38"/>
      <c r="M13" s="22"/>
    </row>
    <row r="14" spans="1:13" ht="22.5" customHeight="1">
      <c r="A14" s="23"/>
      <c r="B14" s="4" t="s">
        <v>86</v>
      </c>
      <c r="C14" s="138">
        <v>40</v>
      </c>
      <c r="D14" s="180"/>
      <c r="E14" s="50"/>
      <c r="F14" s="38"/>
      <c r="G14" s="38">
        <f t="shared" si="0"/>
        <v>0</v>
      </c>
      <c r="H14" s="39"/>
      <c r="I14" s="38"/>
      <c r="J14" s="38">
        <f t="shared" si="1"/>
        <v>0</v>
      </c>
      <c r="K14" s="38"/>
      <c r="L14" s="38"/>
      <c r="M14" s="22"/>
    </row>
    <row r="15" spans="1:13" ht="22.5" customHeight="1">
      <c r="A15" s="23"/>
      <c r="B15" s="4" t="s">
        <v>87</v>
      </c>
      <c r="C15" s="138">
        <v>40</v>
      </c>
      <c r="D15" s="180"/>
      <c r="E15" s="50"/>
      <c r="F15" s="38"/>
      <c r="G15" s="38">
        <f t="shared" si="0"/>
        <v>0</v>
      </c>
      <c r="H15" s="39"/>
      <c r="I15" s="38"/>
      <c r="J15" s="38">
        <f t="shared" si="1"/>
        <v>0</v>
      </c>
      <c r="K15" s="38"/>
      <c r="L15" s="38"/>
      <c r="M15" s="22"/>
    </row>
    <row r="16" spans="1:13" ht="22.5" customHeight="1">
      <c r="A16" s="23"/>
      <c r="B16" s="4" t="s">
        <v>88</v>
      </c>
      <c r="C16" s="138">
        <v>40</v>
      </c>
      <c r="D16" s="180"/>
      <c r="E16" s="50"/>
      <c r="F16" s="38"/>
      <c r="G16" s="38">
        <f t="shared" si="0"/>
        <v>0</v>
      </c>
      <c r="H16" s="38"/>
      <c r="I16" s="38"/>
      <c r="J16" s="38">
        <f t="shared" si="1"/>
        <v>0</v>
      </c>
      <c r="K16" s="38"/>
      <c r="L16" s="38"/>
      <c r="M16" s="22"/>
    </row>
    <row r="17" spans="1:13" ht="21.75" customHeight="1">
      <c r="A17" s="23"/>
      <c r="B17" s="4" t="s">
        <v>89</v>
      </c>
      <c r="C17" s="138">
        <v>40</v>
      </c>
      <c r="D17" s="180"/>
      <c r="E17" s="50"/>
      <c r="F17" s="38"/>
      <c r="G17" s="38">
        <f t="shared" si="0"/>
        <v>0</v>
      </c>
      <c r="H17" s="38"/>
      <c r="I17" s="38"/>
      <c r="J17" s="38">
        <f t="shared" si="1"/>
        <v>0</v>
      </c>
      <c r="K17" s="38"/>
      <c r="L17" s="38"/>
      <c r="M17" s="22"/>
    </row>
    <row r="18" spans="1:13" ht="22.5" customHeight="1">
      <c r="A18" s="23"/>
      <c r="B18" s="21"/>
      <c r="C18" s="138"/>
      <c r="D18" s="180"/>
      <c r="E18" s="50"/>
      <c r="F18" s="38"/>
      <c r="G18" s="38"/>
      <c r="H18" s="38"/>
      <c r="I18" s="38"/>
      <c r="J18" s="38"/>
      <c r="K18" s="38"/>
      <c r="L18" s="38"/>
      <c r="M18" s="22"/>
    </row>
    <row r="19" spans="1:13" ht="27" customHeight="1" thickBot="1">
      <c r="A19" s="177" t="s">
        <v>23</v>
      </c>
      <c r="B19" s="178"/>
      <c r="C19" s="178"/>
      <c r="D19" s="178"/>
      <c r="E19" s="178"/>
      <c r="F19" s="179"/>
      <c r="G19" s="51">
        <f>SUM(G7:G18)</f>
        <v>0</v>
      </c>
      <c r="H19" s="51"/>
      <c r="I19" s="51"/>
      <c r="J19" s="51">
        <f>SUM(J7:J18)</f>
        <v>0</v>
      </c>
      <c r="K19" s="51"/>
      <c r="L19" s="51"/>
      <c r="M19" s="52"/>
    </row>
    <row r="20" spans="1:13" ht="48" customHeight="1">
      <c r="A20" s="61" t="s">
        <v>90</v>
      </c>
      <c r="B20" s="24"/>
      <c r="C20" s="62"/>
      <c r="D20" s="62"/>
      <c r="F20" s="63" t="s">
        <v>92</v>
      </c>
      <c r="G20" s="58"/>
      <c r="H20" s="54"/>
      <c r="I20" s="53"/>
      <c r="J20" s="53"/>
      <c r="K20" s="199" t="s">
        <v>94</v>
      </c>
      <c r="L20" s="199"/>
      <c r="M20" s="55"/>
    </row>
    <row r="21" spans="1:13" ht="52.5" customHeight="1" thickBot="1">
      <c r="A21" s="59" t="s">
        <v>91</v>
      </c>
      <c r="B21" s="56"/>
      <c r="C21" s="56"/>
      <c r="D21" s="56"/>
      <c r="E21" s="56"/>
      <c r="F21" s="60" t="s">
        <v>93</v>
      </c>
      <c r="G21" s="56"/>
      <c r="H21" s="56"/>
      <c r="I21" s="56"/>
      <c r="J21" s="56"/>
      <c r="K21" s="56"/>
      <c r="L21" s="56"/>
      <c r="M21" s="57"/>
    </row>
    <row r="22" spans="1:13" ht="18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</sheetData>
  <mergeCells count="31">
    <mergeCell ref="H4:K4"/>
    <mergeCell ref="C18:D18"/>
    <mergeCell ref="K20:L20"/>
    <mergeCell ref="C14:D14"/>
    <mergeCell ref="C15:D15"/>
    <mergeCell ref="C16:D16"/>
    <mergeCell ref="C17:D17"/>
    <mergeCell ref="C10:D10"/>
    <mergeCell ref="C11:D11"/>
    <mergeCell ref="C12:D12"/>
    <mergeCell ref="M5:M6"/>
    <mergeCell ref="C7:D7"/>
    <mergeCell ref="C8:D8"/>
    <mergeCell ref="C9:D9"/>
    <mergeCell ref="C5:D6"/>
    <mergeCell ref="E5:G5"/>
    <mergeCell ref="H5:J5"/>
    <mergeCell ref="K5:L5"/>
    <mergeCell ref="A1:M1"/>
    <mergeCell ref="I2:M2"/>
    <mergeCell ref="C3:E3"/>
    <mergeCell ref="F3:G3"/>
    <mergeCell ref="H3:M3"/>
    <mergeCell ref="A19:F19"/>
    <mergeCell ref="A3:B3"/>
    <mergeCell ref="C4:E4"/>
    <mergeCell ref="F4:G4"/>
    <mergeCell ref="A5:A6"/>
    <mergeCell ref="B5:B6"/>
    <mergeCell ref="A4:B4"/>
    <mergeCell ref="C13:D13"/>
  </mergeCells>
  <printOptions horizontalCentered="1"/>
  <pageMargins left="0.35433070866141736" right="0.35433070866141736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5">
      <selection activeCell="I18" sqref="I18"/>
    </sheetView>
  </sheetViews>
  <sheetFormatPr defaultColWidth="9.00390625" defaultRowHeight="16.5"/>
  <cols>
    <col min="1" max="2" width="6.375" style="1" customWidth="1"/>
    <col min="3" max="3" width="17.50390625" style="1" customWidth="1"/>
    <col min="4" max="4" width="8.00390625" style="1" customWidth="1"/>
    <col min="5" max="5" width="9.875" style="1" customWidth="1"/>
    <col min="6" max="11" width="11.75390625" style="1" customWidth="1"/>
    <col min="12" max="12" width="10.75390625" style="1" customWidth="1"/>
    <col min="13" max="16384" width="9.00390625" style="1" customWidth="1"/>
  </cols>
  <sheetData>
    <row r="1" spans="1:12" ht="30" customHeight="1">
      <c r="A1" s="200" t="s">
        <v>195</v>
      </c>
      <c r="B1" s="200"/>
      <c r="C1" s="200"/>
      <c r="D1" s="201"/>
      <c r="E1" s="200"/>
      <c r="F1" s="200"/>
      <c r="G1" s="200"/>
      <c r="H1" s="200"/>
      <c r="I1" s="200"/>
      <c r="J1" s="200"/>
      <c r="K1" s="200"/>
      <c r="L1" s="200"/>
    </row>
    <row r="2" spans="1:12" ht="30.75" customHeight="1">
      <c r="A2" s="37"/>
      <c r="B2" s="70"/>
      <c r="C2" s="71"/>
      <c r="D2" s="71"/>
      <c r="E2" s="212" t="s">
        <v>100</v>
      </c>
      <c r="F2" s="212"/>
      <c r="G2" s="212"/>
      <c r="H2" s="221" t="s">
        <v>113</v>
      </c>
      <c r="I2" s="221"/>
      <c r="J2" s="71"/>
      <c r="K2" s="71"/>
      <c r="L2" s="72"/>
    </row>
    <row r="3" spans="1:12" ht="27.75" customHeight="1">
      <c r="A3" s="216" t="s">
        <v>0</v>
      </c>
      <c r="B3" s="217"/>
      <c r="C3" s="209">
        <f>'結算統計表1'!C3</f>
        <v>940205</v>
      </c>
      <c r="D3" s="210"/>
      <c r="E3" s="211"/>
      <c r="F3" s="6" t="s">
        <v>1</v>
      </c>
      <c r="G3" s="213">
        <f>'結算統計表1'!H3</f>
        <v>0</v>
      </c>
      <c r="H3" s="214"/>
      <c r="I3" s="214"/>
      <c r="J3" s="214"/>
      <c r="K3" s="214"/>
      <c r="L3" s="215"/>
    </row>
    <row r="4" spans="1:12" ht="30" customHeight="1">
      <c r="A4" s="216" t="s">
        <v>2</v>
      </c>
      <c r="B4" s="217"/>
      <c r="C4" s="216" t="s">
        <v>59</v>
      </c>
      <c r="D4" s="217"/>
      <c r="E4" s="3" t="s">
        <v>3</v>
      </c>
      <c r="F4" s="205">
        <f>'結算統計表1'!H4</f>
        <v>1250000</v>
      </c>
      <c r="G4" s="206"/>
      <c r="H4" s="207"/>
      <c r="I4" s="6" t="s">
        <v>4</v>
      </c>
      <c r="J4" s="202">
        <f>I18</f>
        <v>481120</v>
      </c>
      <c r="K4" s="203"/>
      <c r="L4" s="204"/>
    </row>
    <row r="5" spans="1:12" ht="17.25" customHeight="1">
      <c r="A5" s="208" t="s">
        <v>97</v>
      </c>
      <c r="B5" s="226" t="s">
        <v>96</v>
      </c>
      <c r="C5" s="208" t="s">
        <v>5</v>
      </c>
      <c r="D5" s="208" t="s">
        <v>6</v>
      </c>
      <c r="E5" s="208" t="s">
        <v>7</v>
      </c>
      <c r="F5" s="208" t="s">
        <v>3</v>
      </c>
      <c r="G5" s="208"/>
      <c r="H5" s="208" t="s">
        <v>13</v>
      </c>
      <c r="I5" s="208"/>
      <c r="J5" s="208" t="s">
        <v>14</v>
      </c>
      <c r="K5" s="208"/>
      <c r="L5" s="3" t="s">
        <v>9</v>
      </c>
    </row>
    <row r="6" spans="1:12" ht="16.5">
      <c r="A6" s="208"/>
      <c r="B6" s="227"/>
      <c r="C6" s="208"/>
      <c r="D6" s="208"/>
      <c r="E6" s="208"/>
      <c r="F6" s="6" t="s">
        <v>10</v>
      </c>
      <c r="G6" s="6" t="s">
        <v>15</v>
      </c>
      <c r="H6" s="6" t="s">
        <v>10</v>
      </c>
      <c r="I6" s="6" t="s">
        <v>15</v>
      </c>
      <c r="J6" s="6" t="s">
        <v>10</v>
      </c>
      <c r="K6" s="6" t="s">
        <v>15</v>
      </c>
      <c r="L6" s="3"/>
    </row>
    <row r="7" spans="1:12" ht="24.75" customHeight="1">
      <c r="A7" s="3">
        <v>95</v>
      </c>
      <c r="B7" s="3">
        <v>2</v>
      </c>
      <c r="C7" s="6" t="s">
        <v>98</v>
      </c>
      <c r="D7" s="3" t="s">
        <v>16</v>
      </c>
      <c r="E7" s="3">
        <v>40</v>
      </c>
      <c r="F7" s="8">
        <v>105735</v>
      </c>
      <c r="G7" s="8">
        <f>F7*E7</f>
        <v>4229400</v>
      </c>
      <c r="H7" s="8">
        <v>12028</v>
      </c>
      <c r="I7" s="8">
        <f>E7*H7</f>
        <v>481120</v>
      </c>
      <c r="J7" s="8">
        <f>H7</f>
        <v>12028</v>
      </c>
      <c r="K7" s="8">
        <f>J7*E7</f>
        <v>481120</v>
      </c>
      <c r="L7" s="3"/>
    </row>
    <row r="8" spans="1:12" ht="24.75" customHeight="1">
      <c r="A8" s="2"/>
      <c r="B8" s="2"/>
      <c r="C8" s="4"/>
      <c r="D8" s="2"/>
      <c r="E8" s="2"/>
      <c r="F8" s="2"/>
      <c r="G8" s="5"/>
      <c r="H8" s="2"/>
      <c r="I8" s="5"/>
      <c r="J8" s="2"/>
      <c r="K8" s="5"/>
      <c r="L8" s="2"/>
    </row>
    <row r="9" spans="1:12" ht="24.75" customHeight="1">
      <c r="A9" s="2"/>
      <c r="B9" s="2"/>
      <c r="C9" s="4"/>
      <c r="D9" s="2"/>
      <c r="E9" s="2"/>
      <c r="F9" s="2"/>
      <c r="G9" s="5"/>
      <c r="H9" s="2"/>
      <c r="I9" s="5"/>
      <c r="J9" s="2"/>
      <c r="K9" s="5"/>
      <c r="L9" s="2"/>
    </row>
    <row r="10" spans="1:12" ht="24.75" customHeight="1">
      <c r="A10" s="2"/>
      <c r="B10" s="2"/>
      <c r="C10" s="4"/>
      <c r="D10" s="2"/>
      <c r="E10" s="2"/>
      <c r="F10" s="2"/>
      <c r="G10" s="5"/>
      <c r="H10" s="2"/>
      <c r="I10" s="5"/>
      <c r="J10" s="2"/>
      <c r="K10" s="5"/>
      <c r="L10" s="2"/>
    </row>
    <row r="11" spans="1:12" ht="24.75" customHeight="1">
      <c r="A11" s="2"/>
      <c r="B11" s="2"/>
      <c r="C11" s="4"/>
      <c r="D11" s="2"/>
      <c r="E11" s="2"/>
      <c r="F11" s="2"/>
      <c r="G11" s="5"/>
      <c r="H11" s="2"/>
      <c r="I11" s="5"/>
      <c r="J11" s="2"/>
      <c r="K11" s="5"/>
      <c r="L11" s="2"/>
    </row>
    <row r="12" spans="1:12" ht="24.75" customHeight="1">
      <c r="A12" s="2"/>
      <c r="B12" s="2"/>
      <c r="C12" s="4"/>
      <c r="D12" s="2"/>
      <c r="E12" s="2"/>
      <c r="F12" s="2"/>
      <c r="G12" s="5"/>
      <c r="H12" s="2"/>
      <c r="I12" s="5"/>
      <c r="J12" s="2"/>
      <c r="K12" s="5"/>
      <c r="L12" s="2"/>
    </row>
    <row r="13" spans="1:12" ht="24.75" customHeight="1">
      <c r="A13" s="2"/>
      <c r="B13" s="2"/>
      <c r="C13" s="4"/>
      <c r="D13" s="2"/>
      <c r="E13" s="2"/>
      <c r="F13" s="2"/>
      <c r="G13" s="5"/>
      <c r="H13" s="2"/>
      <c r="I13" s="5"/>
      <c r="J13" s="2"/>
      <c r="K13" s="5"/>
      <c r="L13" s="2"/>
    </row>
    <row r="14" spans="1:12" ht="24.75" customHeight="1">
      <c r="A14" s="2"/>
      <c r="B14" s="2"/>
      <c r="C14" s="4"/>
      <c r="D14" s="2"/>
      <c r="E14" s="2"/>
      <c r="F14" s="2"/>
      <c r="G14" s="5"/>
      <c r="H14" s="2"/>
      <c r="I14" s="5"/>
      <c r="J14" s="2"/>
      <c r="K14" s="5"/>
      <c r="L14" s="2"/>
    </row>
    <row r="15" spans="1:12" ht="24.75" customHeight="1">
      <c r="A15" s="2"/>
      <c r="B15" s="2"/>
      <c r="C15" s="4"/>
      <c r="D15" s="2"/>
      <c r="E15" s="2"/>
      <c r="F15" s="2"/>
      <c r="G15" s="5"/>
      <c r="H15" s="2"/>
      <c r="I15" s="5"/>
      <c r="J15" s="2"/>
      <c r="K15" s="5"/>
      <c r="L15" s="2"/>
    </row>
    <row r="16" spans="1:12" ht="24.75" customHeight="1">
      <c r="A16" s="2"/>
      <c r="B16" s="2"/>
      <c r="C16" s="4"/>
      <c r="D16" s="2"/>
      <c r="E16" s="2"/>
      <c r="F16" s="2"/>
      <c r="G16" s="5"/>
      <c r="H16" s="2"/>
      <c r="I16" s="5"/>
      <c r="J16" s="2"/>
      <c r="K16" s="5"/>
      <c r="L16" s="2"/>
    </row>
    <row r="17" spans="1:12" ht="24.75" customHeight="1">
      <c r="A17" s="2"/>
      <c r="B17" s="2"/>
      <c r="C17" s="4"/>
      <c r="D17" s="2"/>
      <c r="E17" s="2"/>
      <c r="F17" s="2"/>
      <c r="G17" s="5"/>
      <c r="H17" s="2"/>
      <c r="I17" s="5"/>
      <c r="J17" s="2"/>
      <c r="K17" s="5"/>
      <c r="L17" s="2"/>
    </row>
    <row r="18" spans="1:12" s="36" customFormat="1" ht="28.5" customHeight="1">
      <c r="A18" s="222" t="s">
        <v>99</v>
      </c>
      <c r="B18" s="223"/>
      <c r="C18" s="224"/>
      <c r="D18" s="225"/>
      <c r="E18" s="34"/>
      <c r="F18" s="35"/>
      <c r="G18" s="8">
        <f>SUM(G7:G17)</f>
        <v>4229400</v>
      </c>
      <c r="H18" s="8"/>
      <c r="I18" s="8">
        <f>SUM(I7:I17)</f>
        <v>481120</v>
      </c>
      <c r="J18" s="8"/>
      <c r="K18" s="8">
        <f>SUM(I18:J18)</f>
        <v>481120</v>
      </c>
      <c r="L18" s="34"/>
    </row>
    <row r="19" spans="3:11" ht="22.5" customHeight="1">
      <c r="C19" s="73"/>
      <c r="D19" s="73"/>
      <c r="E19" s="73"/>
      <c r="F19" s="73"/>
      <c r="G19" s="73"/>
      <c r="H19" s="73"/>
      <c r="I19" s="73"/>
      <c r="J19" s="73"/>
      <c r="K19" s="73"/>
    </row>
    <row r="20" spans="1:11" ht="21.75" customHeight="1">
      <c r="A20" s="218" t="s">
        <v>114</v>
      </c>
      <c r="B20" s="218"/>
      <c r="D20" s="219" t="s">
        <v>116</v>
      </c>
      <c r="E20" s="219"/>
      <c r="G20" s="220" t="s">
        <v>115</v>
      </c>
      <c r="H20" s="220"/>
      <c r="J20" s="220" t="s">
        <v>117</v>
      </c>
      <c r="K20" s="220"/>
    </row>
  </sheetData>
  <mergeCells count="23">
    <mergeCell ref="H5:I5"/>
    <mergeCell ref="H2:I2"/>
    <mergeCell ref="A5:A6"/>
    <mergeCell ref="A18:D18"/>
    <mergeCell ref="A3:B3"/>
    <mergeCell ref="A4:B4"/>
    <mergeCell ref="B5:B6"/>
    <mergeCell ref="C5:C6"/>
    <mergeCell ref="D5:D6"/>
    <mergeCell ref="A20:B20"/>
    <mergeCell ref="D20:E20"/>
    <mergeCell ref="J20:K20"/>
    <mergeCell ref="G20:H20"/>
    <mergeCell ref="A1:L1"/>
    <mergeCell ref="J4:L4"/>
    <mergeCell ref="F4:H4"/>
    <mergeCell ref="J5:K5"/>
    <mergeCell ref="E5:E6"/>
    <mergeCell ref="F5:G5"/>
    <mergeCell ref="C3:E3"/>
    <mergeCell ref="E2:G2"/>
    <mergeCell ref="G3:L3"/>
    <mergeCell ref="C4:D4"/>
  </mergeCells>
  <printOptions horizontalCentered="1" verticalCentered="1"/>
  <pageMargins left="0.35433070866141736" right="0.35433070866141736" top="0.5905511811023623" bottom="0.5905511811023623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F5" sqref="F5:G5"/>
    </sheetView>
  </sheetViews>
  <sheetFormatPr defaultColWidth="9.00390625" defaultRowHeight="16.5"/>
  <cols>
    <col min="1" max="2" width="8.75390625" style="1" customWidth="1"/>
    <col min="3" max="3" width="17.50390625" style="1" customWidth="1"/>
    <col min="4" max="5" width="14.75390625" style="1" customWidth="1"/>
    <col min="6" max="7" width="7.75390625" style="1" customWidth="1"/>
    <col min="8" max="8" width="15.75390625" style="1" customWidth="1"/>
    <col min="9" max="16384" width="9.00390625" style="1" customWidth="1"/>
  </cols>
  <sheetData>
    <row r="1" spans="1:8" ht="31.5" customHeight="1">
      <c r="A1" s="201" t="s">
        <v>195</v>
      </c>
      <c r="B1" s="201"/>
      <c r="C1" s="201"/>
      <c r="D1" s="201"/>
      <c r="E1" s="201"/>
      <c r="F1" s="201"/>
      <c r="G1" s="201"/>
      <c r="H1" s="201"/>
    </row>
    <row r="2" spans="1:8" ht="36" customHeight="1" thickBot="1">
      <c r="A2" s="201" t="s">
        <v>202</v>
      </c>
      <c r="B2" s="201"/>
      <c r="C2" s="201"/>
      <c r="D2" s="201"/>
      <c r="E2" s="201"/>
      <c r="F2" s="201"/>
      <c r="G2" s="201"/>
      <c r="H2" s="201"/>
    </row>
    <row r="3" spans="1:8" ht="39.75" customHeight="1">
      <c r="A3" s="233" t="s">
        <v>49</v>
      </c>
      <c r="B3" s="234"/>
      <c r="C3" s="40" t="s">
        <v>62</v>
      </c>
      <c r="D3" s="17" t="s">
        <v>50</v>
      </c>
      <c r="E3" s="15">
        <v>940205</v>
      </c>
      <c r="F3" s="235" t="s">
        <v>65</v>
      </c>
      <c r="G3" s="236"/>
      <c r="H3" s="42" t="s">
        <v>204</v>
      </c>
    </row>
    <row r="4" spans="1:8" ht="39.75" customHeight="1">
      <c r="A4" s="237" t="s">
        <v>51</v>
      </c>
      <c r="B4" s="238"/>
      <c r="C4" s="6" t="s">
        <v>203</v>
      </c>
      <c r="D4" s="18" t="s">
        <v>60</v>
      </c>
      <c r="E4" s="104">
        <v>38412</v>
      </c>
      <c r="F4" s="238" t="s">
        <v>52</v>
      </c>
      <c r="G4" s="238"/>
      <c r="H4" s="105">
        <v>38737</v>
      </c>
    </row>
    <row r="5" spans="1:8" ht="39.75" customHeight="1" thickBot="1">
      <c r="A5" s="239" t="s">
        <v>53</v>
      </c>
      <c r="B5" s="240"/>
      <c r="C5" s="241">
        <v>1100000</v>
      </c>
      <c r="D5" s="242"/>
      <c r="E5" s="243"/>
      <c r="F5" s="244" t="s">
        <v>63</v>
      </c>
      <c r="G5" s="245"/>
      <c r="H5" s="106">
        <v>38396</v>
      </c>
    </row>
    <row r="6" spans="1:8" s="7" customFormat="1" ht="39.75" customHeight="1">
      <c r="A6" s="246" t="s">
        <v>54</v>
      </c>
      <c r="B6" s="247"/>
      <c r="C6" s="236"/>
      <c r="D6" s="49" t="s">
        <v>67</v>
      </c>
      <c r="E6" s="41" t="s">
        <v>146</v>
      </c>
      <c r="F6" s="248" t="s">
        <v>145</v>
      </c>
      <c r="G6" s="249"/>
      <c r="H6" s="43" t="s">
        <v>61</v>
      </c>
    </row>
    <row r="7" spans="1:8" ht="39.75" customHeight="1">
      <c r="A7" s="237" t="s">
        <v>106</v>
      </c>
      <c r="B7" s="238"/>
      <c r="C7" s="107">
        <v>1</v>
      </c>
      <c r="D7" s="18" t="s">
        <v>101</v>
      </c>
      <c r="E7" s="8">
        <v>2440760</v>
      </c>
      <c r="F7" s="250">
        <v>207720</v>
      </c>
      <c r="G7" s="251"/>
      <c r="H7" s="108">
        <f>SUM(E7:G7)</f>
        <v>2648480</v>
      </c>
    </row>
    <row r="8" spans="1:8" ht="39.75" customHeight="1">
      <c r="A8" s="237" t="s">
        <v>107</v>
      </c>
      <c r="B8" s="252"/>
      <c r="C8" s="107">
        <v>1</v>
      </c>
      <c r="D8" s="66" t="s">
        <v>102</v>
      </c>
      <c r="E8" s="10">
        <f>0</f>
        <v>0</v>
      </c>
      <c r="F8" s="228">
        <v>0</v>
      </c>
      <c r="G8" s="229"/>
      <c r="H8" s="109">
        <v>0</v>
      </c>
    </row>
    <row r="9" spans="1:8" ht="39.75" customHeight="1">
      <c r="A9" s="253" t="s">
        <v>108</v>
      </c>
      <c r="B9" s="67" t="s">
        <v>11</v>
      </c>
      <c r="C9" s="3"/>
      <c r="D9" s="18" t="s">
        <v>103</v>
      </c>
      <c r="E9" s="10">
        <v>0</v>
      </c>
      <c r="F9" s="228">
        <v>0</v>
      </c>
      <c r="G9" s="229"/>
      <c r="H9" s="108">
        <v>0</v>
      </c>
    </row>
    <row r="10" spans="1:8" ht="39.75" customHeight="1">
      <c r="A10" s="254"/>
      <c r="B10" s="67" t="s">
        <v>12</v>
      </c>
      <c r="C10" s="3"/>
      <c r="D10" s="18" t="s">
        <v>104</v>
      </c>
      <c r="E10" s="10">
        <v>0</v>
      </c>
      <c r="F10" s="228">
        <v>0</v>
      </c>
      <c r="G10" s="229"/>
      <c r="H10" s="108">
        <v>0</v>
      </c>
    </row>
    <row r="11" spans="1:8" ht="39.75" customHeight="1">
      <c r="A11" s="255"/>
      <c r="B11" s="67" t="s">
        <v>8</v>
      </c>
      <c r="C11" s="3"/>
      <c r="D11" s="18" t="s">
        <v>105</v>
      </c>
      <c r="E11" s="9">
        <f>E7-E8-E10</f>
        <v>2440760</v>
      </c>
      <c r="F11" s="228">
        <f>SUM(F7-F8-F9-F10)</f>
        <v>207720</v>
      </c>
      <c r="G11" s="229"/>
      <c r="H11" s="108">
        <f>SUM(H7-H8-H9-H10)</f>
        <v>2648480</v>
      </c>
    </row>
    <row r="12" spans="1:8" ht="39.75" customHeight="1" thickBot="1">
      <c r="A12" s="256" t="s">
        <v>66</v>
      </c>
      <c r="B12" s="257"/>
      <c r="C12" s="230">
        <f>F11</f>
        <v>207720</v>
      </c>
      <c r="D12" s="231"/>
      <c r="E12" s="231"/>
      <c r="F12" s="44"/>
      <c r="G12" s="44"/>
      <c r="H12" s="45"/>
    </row>
    <row r="13" spans="1:8" ht="39.75" customHeight="1">
      <c r="A13" s="267" t="s">
        <v>55</v>
      </c>
      <c r="B13" s="258"/>
      <c r="C13" s="259"/>
      <c r="D13" s="259"/>
      <c r="E13" s="259"/>
      <c r="F13" s="259"/>
      <c r="G13" s="259"/>
      <c r="H13" s="260"/>
    </row>
    <row r="14" spans="1:8" ht="39.75" customHeight="1">
      <c r="A14" s="268"/>
      <c r="B14" s="261"/>
      <c r="C14" s="262"/>
      <c r="D14" s="262"/>
      <c r="E14" s="262"/>
      <c r="F14" s="262"/>
      <c r="G14" s="262"/>
      <c r="H14" s="263"/>
    </row>
    <row r="15" spans="1:8" ht="39.75" customHeight="1" thickBot="1">
      <c r="A15" s="269"/>
      <c r="B15" s="46"/>
      <c r="C15" s="47"/>
      <c r="D15" s="47"/>
      <c r="E15" s="47"/>
      <c r="F15" s="47"/>
      <c r="G15" s="47"/>
      <c r="H15" s="48"/>
    </row>
    <row r="16" spans="1:8" ht="17.25" customHeight="1">
      <c r="A16" s="14"/>
      <c r="B16" s="16"/>
      <c r="C16" s="33"/>
      <c r="D16" s="33"/>
      <c r="E16" s="33"/>
      <c r="F16" s="33"/>
      <c r="G16" s="33"/>
      <c r="H16" s="33"/>
    </row>
    <row r="17" spans="1:8" s="13" customFormat="1" ht="19.5" customHeight="1">
      <c r="A17" s="264" t="s">
        <v>56</v>
      </c>
      <c r="B17" s="12"/>
      <c r="C17" s="265" t="s">
        <v>57</v>
      </c>
      <c r="D17" s="265"/>
      <c r="E17" s="12"/>
      <c r="F17" s="264"/>
      <c r="G17" s="232" t="s">
        <v>64</v>
      </c>
      <c r="H17" s="232"/>
    </row>
    <row r="18" spans="1:8" s="11" customFormat="1" ht="19.5">
      <c r="A18" s="264"/>
      <c r="C18" s="266" t="s">
        <v>58</v>
      </c>
      <c r="D18" s="266"/>
      <c r="F18" s="264"/>
      <c r="G18" s="232"/>
      <c r="H18" s="232"/>
    </row>
    <row r="19" ht="19.5">
      <c r="D19" s="101" t="s">
        <v>147</v>
      </c>
    </row>
  </sheetData>
  <mergeCells count="29">
    <mergeCell ref="B13:H13"/>
    <mergeCell ref="B14:H14"/>
    <mergeCell ref="A17:A18"/>
    <mergeCell ref="C17:D17"/>
    <mergeCell ref="F17:F18"/>
    <mergeCell ref="C18:D18"/>
    <mergeCell ref="A13:A15"/>
    <mergeCell ref="A7:B7"/>
    <mergeCell ref="A8:B8"/>
    <mergeCell ref="A9:A11"/>
    <mergeCell ref="A12:B12"/>
    <mergeCell ref="F7:G7"/>
    <mergeCell ref="F8:G8"/>
    <mergeCell ref="F9:G9"/>
    <mergeCell ref="F10:G10"/>
    <mergeCell ref="C5:E5"/>
    <mergeCell ref="F5:G5"/>
    <mergeCell ref="A6:C6"/>
    <mergeCell ref="F6:G6"/>
    <mergeCell ref="F11:G11"/>
    <mergeCell ref="C12:E12"/>
    <mergeCell ref="G17:H18"/>
    <mergeCell ref="A1:H1"/>
    <mergeCell ref="A3:B3"/>
    <mergeCell ref="F3:G3"/>
    <mergeCell ref="A2:H2"/>
    <mergeCell ref="A4:B4"/>
    <mergeCell ref="F4:G4"/>
    <mergeCell ref="A5:B5"/>
  </mergeCells>
  <printOptions horizontalCentered="1"/>
  <pageMargins left="0.35433070866141736" right="0.35433070866141736" top="0.7874015748031497" bottom="0.984251968503937" header="0.31496062992125984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C6" sqref="C6:D6"/>
    </sheetView>
  </sheetViews>
  <sheetFormatPr defaultColWidth="9.00390625" defaultRowHeight="16.5"/>
  <cols>
    <col min="1" max="8" width="9.375" style="19" customWidth="1"/>
    <col min="9" max="9" width="7.875" style="19" customWidth="1"/>
    <col min="10" max="10" width="12.125" style="19" customWidth="1"/>
    <col min="11" max="16384" width="8.875" style="19" customWidth="1"/>
  </cols>
  <sheetData>
    <row r="1" spans="1:10" ht="30" customHeight="1">
      <c r="A1" s="287" t="str">
        <f>'供餐計價明細1'!A1</f>
        <v>彰化縣溪湖國民中學</v>
      </c>
      <c r="B1" s="287"/>
      <c r="C1" s="287"/>
      <c r="D1" s="287"/>
      <c r="E1" s="287"/>
      <c r="F1" s="287"/>
      <c r="G1" s="25" t="s">
        <v>25</v>
      </c>
      <c r="H1" s="26"/>
      <c r="I1" s="288" t="s">
        <v>44</v>
      </c>
      <c r="J1" s="289"/>
    </row>
    <row r="2" spans="1:10" ht="24" customHeight="1" thickBot="1">
      <c r="A2" s="19" t="s">
        <v>26</v>
      </c>
      <c r="B2" s="290">
        <v>38737</v>
      </c>
      <c r="C2" s="290"/>
      <c r="G2" s="68" t="s">
        <v>27</v>
      </c>
      <c r="H2" s="291" t="s">
        <v>43</v>
      </c>
      <c r="I2" s="291"/>
      <c r="J2" s="291"/>
    </row>
    <row r="3" spans="1:10" ht="27.75" customHeight="1">
      <c r="A3" s="300" t="s">
        <v>17</v>
      </c>
      <c r="B3" s="301"/>
      <c r="C3" s="302">
        <f>'結算統計表1'!C3</f>
        <v>940205</v>
      </c>
      <c r="D3" s="303"/>
      <c r="E3" s="304"/>
      <c r="F3" s="301" t="s">
        <v>1</v>
      </c>
      <c r="G3" s="301"/>
      <c r="H3" s="292"/>
      <c r="I3" s="293"/>
      <c r="J3" s="294"/>
    </row>
    <row r="4" spans="1:10" ht="27.75" customHeight="1">
      <c r="A4" s="305" t="s">
        <v>19</v>
      </c>
      <c r="B4" s="306"/>
      <c r="C4" s="285"/>
      <c r="D4" s="271"/>
      <c r="E4" s="271"/>
      <c r="F4" s="271"/>
      <c r="G4" s="271"/>
      <c r="H4" s="286"/>
      <c r="I4" s="27" t="s">
        <v>28</v>
      </c>
      <c r="J4" s="69" t="s">
        <v>109</v>
      </c>
    </row>
    <row r="5" spans="1:10" ht="27.75" customHeight="1">
      <c r="A5" s="273" t="s">
        <v>29</v>
      </c>
      <c r="B5" s="274"/>
      <c r="C5" s="295" t="s">
        <v>45</v>
      </c>
      <c r="D5" s="296"/>
      <c r="E5" s="296"/>
      <c r="F5" s="296"/>
      <c r="G5" s="296"/>
      <c r="H5" s="296"/>
      <c r="I5" s="296"/>
      <c r="J5" s="297"/>
    </row>
    <row r="6" spans="1:10" ht="27.75" customHeight="1">
      <c r="A6" s="273" t="s">
        <v>30</v>
      </c>
      <c r="B6" s="274"/>
      <c r="C6" s="298" t="s">
        <v>111</v>
      </c>
      <c r="D6" s="299"/>
      <c r="E6" s="28"/>
      <c r="F6" s="28"/>
      <c r="G6" s="28"/>
      <c r="H6" s="28"/>
      <c r="I6" s="28"/>
      <c r="J6" s="29"/>
    </row>
    <row r="7" spans="1:10" ht="27.75" customHeight="1">
      <c r="A7" s="273" t="s">
        <v>31</v>
      </c>
      <c r="B7" s="274"/>
      <c r="C7" s="285" t="s">
        <v>110</v>
      </c>
      <c r="D7" s="271"/>
      <c r="E7" s="286"/>
      <c r="F7" s="277" t="s">
        <v>32</v>
      </c>
      <c r="G7" s="278"/>
      <c r="H7" s="270" t="s">
        <v>46</v>
      </c>
      <c r="I7" s="271"/>
      <c r="J7" s="272"/>
    </row>
    <row r="8" spans="1:10" ht="27.75" customHeight="1" thickBot="1">
      <c r="A8" s="275" t="s">
        <v>3</v>
      </c>
      <c r="B8" s="276"/>
      <c r="C8" s="279">
        <f>'供餐計價明細1'!F4</f>
        <v>1250000</v>
      </c>
      <c r="D8" s="280"/>
      <c r="E8" s="280"/>
      <c r="F8" s="281"/>
      <c r="G8" s="282" t="s">
        <v>33</v>
      </c>
      <c r="H8" s="282"/>
      <c r="I8" s="283"/>
      <c r="J8" s="284"/>
    </row>
    <row r="9" spans="1:10" ht="19.5" customHeight="1">
      <c r="A9" s="307" t="s">
        <v>34</v>
      </c>
      <c r="B9" s="162"/>
      <c r="C9" s="162"/>
      <c r="D9" s="162"/>
      <c r="E9" s="162"/>
      <c r="F9" s="162"/>
      <c r="G9" s="162"/>
      <c r="H9" s="162"/>
      <c r="I9" s="162"/>
      <c r="J9" s="308"/>
    </row>
    <row r="10" spans="1:10" ht="19.5" customHeight="1">
      <c r="A10" s="307"/>
      <c r="B10" s="162"/>
      <c r="C10" s="162"/>
      <c r="D10" s="162"/>
      <c r="E10" s="162"/>
      <c r="F10" s="162"/>
      <c r="G10" s="162"/>
      <c r="H10" s="162"/>
      <c r="I10" s="162"/>
      <c r="J10" s="308"/>
    </row>
    <row r="11" spans="1:10" ht="19.5" customHeight="1">
      <c r="A11" s="307"/>
      <c r="B11" s="162"/>
      <c r="C11" s="162"/>
      <c r="D11" s="162"/>
      <c r="E11" s="162"/>
      <c r="F11" s="162"/>
      <c r="G11" s="162"/>
      <c r="H11" s="162"/>
      <c r="I11" s="162"/>
      <c r="J11" s="308"/>
    </row>
    <row r="12" spans="1:10" ht="19.5" customHeight="1">
      <c r="A12" s="30"/>
      <c r="B12" s="31"/>
      <c r="C12" s="31"/>
      <c r="D12" s="31"/>
      <c r="E12" s="31"/>
      <c r="F12" s="31"/>
      <c r="G12" s="31"/>
      <c r="H12" s="31"/>
      <c r="I12" s="31"/>
      <c r="J12" s="32"/>
    </row>
    <row r="13" spans="1:10" ht="19.5" customHeight="1">
      <c r="A13" s="30"/>
      <c r="B13" s="31"/>
      <c r="C13" s="31"/>
      <c r="D13" s="31"/>
      <c r="E13" s="31"/>
      <c r="F13" s="31"/>
      <c r="G13" s="31"/>
      <c r="H13" s="31"/>
      <c r="I13" s="31"/>
      <c r="J13" s="32"/>
    </row>
    <row r="14" spans="1:10" ht="19.5" customHeight="1">
      <c r="A14" s="30"/>
      <c r="B14" s="31"/>
      <c r="C14" s="31"/>
      <c r="D14" s="31"/>
      <c r="E14" s="31"/>
      <c r="F14" s="31"/>
      <c r="G14" s="31"/>
      <c r="H14" s="31"/>
      <c r="I14" s="31"/>
      <c r="J14" s="32"/>
    </row>
    <row r="15" spans="1:10" ht="19.5" customHeight="1">
      <c r="A15" s="30"/>
      <c r="B15" s="31"/>
      <c r="C15" s="31"/>
      <c r="D15" s="31"/>
      <c r="E15" s="31"/>
      <c r="F15" s="31"/>
      <c r="G15" s="31"/>
      <c r="H15" s="31"/>
      <c r="I15" s="31"/>
      <c r="J15" s="32"/>
    </row>
    <row r="16" spans="1:10" ht="19.5" customHeight="1">
      <c r="A16" s="30"/>
      <c r="B16" s="31"/>
      <c r="C16" s="31"/>
      <c r="D16" s="31"/>
      <c r="E16" s="31"/>
      <c r="F16" s="31"/>
      <c r="G16" s="31"/>
      <c r="H16" s="31"/>
      <c r="I16" s="31"/>
      <c r="J16" s="32"/>
    </row>
    <row r="17" spans="1:10" ht="19.5" customHeight="1">
      <c r="A17" s="30"/>
      <c r="B17" s="31"/>
      <c r="C17" s="31"/>
      <c r="D17" s="31"/>
      <c r="E17" s="31"/>
      <c r="F17" s="31"/>
      <c r="G17" s="31"/>
      <c r="H17" s="31"/>
      <c r="I17" s="31"/>
      <c r="J17" s="32"/>
    </row>
    <row r="18" spans="1:10" ht="19.5" customHeight="1">
      <c r="A18" s="30"/>
      <c r="B18" s="31"/>
      <c r="C18" s="31"/>
      <c r="D18" s="31"/>
      <c r="E18" s="31"/>
      <c r="F18" s="31"/>
      <c r="G18" s="31"/>
      <c r="H18" s="31"/>
      <c r="I18" s="31"/>
      <c r="J18" s="32"/>
    </row>
    <row r="19" spans="1:10" ht="19.5" customHeight="1">
      <c r="A19" s="30"/>
      <c r="B19" s="31"/>
      <c r="C19" s="31"/>
      <c r="D19" s="31"/>
      <c r="E19" s="31"/>
      <c r="F19" s="31"/>
      <c r="G19" s="31"/>
      <c r="H19" s="31"/>
      <c r="I19" s="31"/>
      <c r="J19" s="32"/>
    </row>
    <row r="20" spans="1:10" ht="19.5" customHeight="1">
      <c r="A20" s="307" t="s">
        <v>35</v>
      </c>
      <c r="B20" s="162"/>
      <c r="C20" s="162"/>
      <c r="D20" s="162"/>
      <c r="E20" s="162"/>
      <c r="F20" s="162"/>
      <c r="G20" s="162"/>
      <c r="H20" s="162"/>
      <c r="I20" s="162"/>
      <c r="J20" s="308"/>
    </row>
    <row r="21" spans="1:10" ht="19.5" customHeight="1">
      <c r="A21" s="307" t="s">
        <v>47</v>
      </c>
      <c r="B21" s="162"/>
      <c r="C21" s="162"/>
      <c r="D21" s="162"/>
      <c r="E21" s="162"/>
      <c r="F21" s="162"/>
      <c r="G21" s="162"/>
      <c r="H21" s="162"/>
      <c r="I21" s="162"/>
      <c r="J21" s="308"/>
    </row>
    <row r="22" spans="1:10" ht="19.5" customHeight="1">
      <c r="A22" s="307" t="s">
        <v>36</v>
      </c>
      <c r="B22" s="162"/>
      <c r="C22" s="162"/>
      <c r="D22" s="162"/>
      <c r="E22" s="162"/>
      <c r="F22" s="162"/>
      <c r="G22" s="162"/>
      <c r="H22" s="162"/>
      <c r="I22" s="162"/>
      <c r="J22" s="308"/>
    </row>
    <row r="23" spans="1:10" ht="19.5" customHeight="1">
      <c r="A23" s="309"/>
      <c r="B23" s="310"/>
      <c r="C23" s="310"/>
      <c r="D23" s="310"/>
      <c r="E23" s="310"/>
      <c r="F23" s="310"/>
      <c r="G23" s="310"/>
      <c r="H23" s="310"/>
      <c r="I23" s="310"/>
      <c r="J23" s="311"/>
    </row>
    <row r="24" spans="1:10" ht="19.5" customHeight="1">
      <c r="A24" s="309"/>
      <c r="B24" s="310"/>
      <c r="C24" s="310"/>
      <c r="D24" s="310"/>
      <c r="E24" s="310"/>
      <c r="F24" s="310"/>
      <c r="G24" s="310"/>
      <c r="H24" s="310"/>
      <c r="I24" s="310"/>
      <c r="J24" s="311"/>
    </row>
    <row r="25" spans="1:10" ht="19.5" customHeight="1">
      <c r="A25" s="307" t="s">
        <v>37</v>
      </c>
      <c r="B25" s="162"/>
      <c r="C25" s="162"/>
      <c r="D25" s="162"/>
      <c r="E25" s="162"/>
      <c r="F25" s="162"/>
      <c r="G25" s="162"/>
      <c r="H25" s="162"/>
      <c r="I25" s="162"/>
      <c r="J25" s="308"/>
    </row>
    <row r="26" spans="1:10" ht="19.5" customHeight="1">
      <c r="A26" s="309"/>
      <c r="B26" s="310"/>
      <c r="C26" s="310"/>
      <c r="D26" s="310"/>
      <c r="E26" s="310"/>
      <c r="F26" s="310"/>
      <c r="G26" s="310"/>
      <c r="H26" s="310"/>
      <c r="I26" s="310"/>
      <c r="J26" s="311"/>
    </row>
    <row r="27" spans="1:10" ht="19.5" customHeight="1">
      <c r="A27" s="309"/>
      <c r="B27" s="310"/>
      <c r="C27" s="310"/>
      <c r="D27" s="310"/>
      <c r="E27" s="310"/>
      <c r="F27" s="310"/>
      <c r="G27" s="310"/>
      <c r="H27" s="310"/>
      <c r="I27" s="310"/>
      <c r="J27" s="311"/>
    </row>
    <row r="28" spans="1:10" ht="19.5" customHeight="1" thickBot="1">
      <c r="A28" s="309"/>
      <c r="B28" s="310"/>
      <c r="C28" s="310"/>
      <c r="D28" s="310"/>
      <c r="E28" s="310"/>
      <c r="F28" s="310"/>
      <c r="G28" s="310"/>
      <c r="H28" s="310"/>
      <c r="I28" s="310"/>
      <c r="J28" s="311"/>
    </row>
    <row r="29" spans="1:10" ht="27.75" customHeight="1" thickBot="1">
      <c r="A29" s="335" t="s">
        <v>38</v>
      </c>
      <c r="B29" s="336"/>
      <c r="C29" s="312" t="s">
        <v>39</v>
      </c>
      <c r="D29" s="312"/>
      <c r="E29" s="312" t="s">
        <v>40</v>
      </c>
      <c r="F29" s="312"/>
      <c r="G29" s="312" t="s">
        <v>41</v>
      </c>
      <c r="H29" s="312"/>
      <c r="I29" s="312" t="s">
        <v>42</v>
      </c>
      <c r="J29" s="313"/>
    </row>
    <row r="30" spans="1:10" s="24" customFormat="1" ht="19.5" customHeight="1">
      <c r="A30" s="320" t="s">
        <v>24</v>
      </c>
      <c r="B30" s="314"/>
      <c r="C30" s="314" t="s">
        <v>24</v>
      </c>
      <c r="D30" s="314"/>
      <c r="E30" s="323" t="s">
        <v>24</v>
      </c>
      <c r="F30" s="324"/>
      <c r="G30" s="329" t="s">
        <v>48</v>
      </c>
      <c r="H30" s="330"/>
      <c r="I30" s="314" t="s">
        <v>24</v>
      </c>
      <c r="J30" s="315"/>
    </row>
    <row r="31" spans="1:10" s="24" customFormat="1" ht="19.5" customHeight="1">
      <c r="A31" s="321"/>
      <c r="B31" s="316"/>
      <c r="C31" s="316"/>
      <c r="D31" s="316"/>
      <c r="E31" s="325"/>
      <c r="F31" s="326"/>
      <c r="G31" s="331"/>
      <c r="H31" s="332"/>
      <c r="I31" s="316"/>
      <c r="J31" s="317"/>
    </row>
    <row r="32" spans="1:10" s="24" customFormat="1" ht="19.5" customHeight="1">
      <c r="A32" s="321"/>
      <c r="B32" s="316"/>
      <c r="C32" s="316"/>
      <c r="D32" s="316"/>
      <c r="E32" s="325"/>
      <c r="F32" s="326"/>
      <c r="G32" s="331"/>
      <c r="H32" s="332"/>
      <c r="I32" s="316"/>
      <c r="J32" s="317"/>
    </row>
    <row r="33" spans="1:10" s="24" customFormat="1" ht="19.5" customHeight="1">
      <c r="A33" s="321"/>
      <c r="B33" s="316"/>
      <c r="C33" s="316"/>
      <c r="D33" s="316"/>
      <c r="E33" s="325"/>
      <c r="F33" s="326"/>
      <c r="G33" s="331"/>
      <c r="H33" s="332"/>
      <c r="I33" s="316"/>
      <c r="J33" s="317"/>
    </row>
    <row r="34" spans="1:10" s="24" customFormat="1" ht="19.5" customHeight="1">
      <c r="A34" s="321"/>
      <c r="B34" s="316"/>
      <c r="C34" s="316"/>
      <c r="D34" s="316"/>
      <c r="E34" s="325"/>
      <c r="F34" s="326"/>
      <c r="G34" s="331"/>
      <c r="H34" s="332"/>
      <c r="I34" s="316"/>
      <c r="J34" s="317"/>
    </row>
    <row r="35" spans="1:10" s="24" customFormat="1" ht="19.5" customHeight="1" thickBot="1">
      <c r="A35" s="322"/>
      <c r="B35" s="318"/>
      <c r="C35" s="318"/>
      <c r="D35" s="318"/>
      <c r="E35" s="327"/>
      <c r="F35" s="328"/>
      <c r="G35" s="333"/>
      <c r="H35" s="334"/>
      <c r="I35" s="318"/>
      <c r="J35" s="319"/>
    </row>
    <row r="36" ht="19.5" customHeight="1"/>
  </sheetData>
  <mergeCells count="44">
    <mergeCell ref="I29:J29"/>
    <mergeCell ref="I30:J35"/>
    <mergeCell ref="A30:B35"/>
    <mergeCell ref="C30:D35"/>
    <mergeCell ref="E30:F35"/>
    <mergeCell ref="G30:H35"/>
    <mergeCell ref="A29:B29"/>
    <mergeCell ref="C29:D29"/>
    <mergeCell ref="E29:F29"/>
    <mergeCell ref="G29:H29"/>
    <mergeCell ref="A25:J25"/>
    <mergeCell ref="A26:J26"/>
    <mergeCell ref="A27:J27"/>
    <mergeCell ref="A28:J28"/>
    <mergeCell ref="A21:J21"/>
    <mergeCell ref="A22:J22"/>
    <mergeCell ref="A23:J23"/>
    <mergeCell ref="A24:J24"/>
    <mergeCell ref="A9:J9"/>
    <mergeCell ref="A10:J10"/>
    <mergeCell ref="A11:J11"/>
    <mergeCell ref="A20:J20"/>
    <mergeCell ref="H3:J3"/>
    <mergeCell ref="C4:H4"/>
    <mergeCell ref="C5:J5"/>
    <mergeCell ref="A6:B6"/>
    <mergeCell ref="C6:D6"/>
    <mergeCell ref="A3:B3"/>
    <mergeCell ref="F3:G3"/>
    <mergeCell ref="C3:E3"/>
    <mergeCell ref="A4:B4"/>
    <mergeCell ref="A5:B5"/>
    <mergeCell ref="A1:F1"/>
    <mergeCell ref="I1:J1"/>
    <mergeCell ref="B2:C2"/>
    <mergeCell ref="H2:J2"/>
    <mergeCell ref="H7:J7"/>
    <mergeCell ref="A7:B7"/>
    <mergeCell ref="A8:B8"/>
    <mergeCell ref="F7:G7"/>
    <mergeCell ref="C8:F8"/>
    <mergeCell ref="G8:H8"/>
    <mergeCell ref="I8:J8"/>
    <mergeCell ref="C7:E7"/>
  </mergeCells>
  <printOptions horizontalCentered="1"/>
  <pageMargins left="0.35433070866141736" right="0.35433070866141736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B18" sqref="B18:J18"/>
    </sheetView>
  </sheetViews>
  <sheetFormatPr defaultColWidth="9.00390625" defaultRowHeight="16.5"/>
  <cols>
    <col min="1" max="1" width="3.625" style="112" customWidth="1"/>
    <col min="2" max="2" width="6.75390625" style="112" customWidth="1"/>
    <col min="3" max="3" width="6.625" style="112" customWidth="1"/>
    <col min="4" max="4" width="3.75390625" style="112" customWidth="1"/>
    <col min="5" max="5" width="11.75390625" style="110" customWidth="1"/>
    <col min="6" max="6" width="10.00390625" style="110" customWidth="1"/>
    <col min="7" max="7" width="5.625" style="110" customWidth="1"/>
    <col min="8" max="10" width="14.75390625" style="110" customWidth="1"/>
    <col min="11" max="16384" width="8.875" style="110" customWidth="1"/>
  </cols>
  <sheetData>
    <row r="1" spans="1:10" ht="30" customHeight="1">
      <c r="A1" s="395" t="s">
        <v>194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10" ht="24" customHeight="1">
      <c r="A2" s="396" t="s">
        <v>148</v>
      </c>
      <c r="B2" s="396"/>
      <c r="C2" s="396"/>
      <c r="D2" s="397"/>
      <c r="E2" s="397"/>
      <c r="H2" s="112" t="s">
        <v>149</v>
      </c>
      <c r="I2" s="398" t="s">
        <v>198</v>
      </c>
      <c r="J2" s="398"/>
    </row>
    <row r="3" spans="1:10" ht="24" customHeight="1">
      <c r="A3" s="274" t="s">
        <v>17</v>
      </c>
      <c r="B3" s="274"/>
      <c r="C3" s="274"/>
      <c r="D3" s="368" t="s">
        <v>197</v>
      </c>
      <c r="E3" s="369"/>
      <c r="F3" s="369"/>
      <c r="G3" s="370"/>
      <c r="H3" s="102" t="s">
        <v>1</v>
      </c>
      <c r="I3" s="277" t="s">
        <v>199</v>
      </c>
      <c r="J3" s="278"/>
    </row>
    <row r="4" spans="1:10" ht="24" customHeight="1">
      <c r="A4" s="371" t="s">
        <v>19</v>
      </c>
      <c r="B4" s="371"/>
      <c r="C4" s="371"/>
      <c r="D4" s="368" t="s">
        <v>196</v>
      </c>
      <c r="E4" s="369"/>
      <c r="F4" s="369"/>
      <c r="G4" s="369"/>
      <c r="H4" s="369"/>
      <c r="I4" s="369"/>
      <c r="J4" s="370"/>
    </row>
    <row r="5" spans="1:10" ht="24" customHeight="1">
      <c r="A5" s="274" t="s">
        <v>29</v>
      </c>
      <c r="B5" s="274"/>
      <c r="C5" s="274"/>
      <c r="D5" s="364" t="s">
        <v>150</v>
      </c>
      <c r="E5" s="365"/>
      <c r="F5" s="365"/>
      <c r="G5" s="365"/>
      <c r="H5" s="365"/>
      <c r="I5" s="365"/>
      <c r="J5" s="366"/>
    </row>
    <row r="6" spans="1:10" ht="24" customHeight="1">
      <c r="A6" s="274" t="s">
        <v>30</v>
      </c>
      <c r="B6" s="274"/>
      <c r="C6" s="274"/>
      <c r="D6" s="298"/>
      <c r="E6" s="367"/>
      <c r="F6" s="277" t="s">
        <v>151</v>
      </c>
      <c r="G6" s="278"/>
      <c r="H6" s="368" t="s">
        <v>152</v>
      </c>
      <c r="I6" s="369"/>
      <c r="J6" s="370"/>
    </row>
    <row r="7" spans="1:10" ht="24" customHeight="1">
      <c r="A7" s="274" t="s">
        <v>153</v>
      </c>
      <c r="B7" s="274"/>
      <c r="C7" s="274"/>
      <c r="D7" s="298"/>
      <c r="E7" s="286"/>
      <c r="F7" s="113" t="s">
        <v>154</v>
      </c>
      <c r="G7" s="113"/>
      <c r="H7" s="114" t="s">
        <v>200</v>
      </c>
      <c r="I7" s="115" t="s">
        <v>155</v>
      </c>
      <c r="J7" s="114"/>
    </row>
    <row r="8" spans="1:10" ht="24" customHeight="1">
      <c r="A8" s="359" t="s">
        <v>156</v>
      </c>
      <c r="B8" s="359"/>
      <c r="C8" s="359"/>
      <c r="D8" s="360">
        <v>0</v>
      </c>
      <c r="E8" s="361"/>
      <c r="F8" s="362" t="s">
        <v>157</v>
      </c>
      <c r="G8" s="363"/>
      <c r="H8" s="20">
        <v>0</v>
      </c>
      <c r="I8" s="115" t="s">
        <v>158</v>
      </c>
      <c r="J8" s="20">
        <v>0</v>
      </c>
    </row>
    <row r="9" spans="1:10" ht="24" customHeight="1">
      <c r="A9" s="274" t="s">
        <v>159</v>
      </c>
      <c r="B9" s="274"/>
      <c r="C9" s="274"/>
      <c r="D9" s="285">
        <v>0</v>
      </c>
      <c r="E9" s="271"/>
      <c r="F9" s="271"/>
      <c r="G9" s="286"/>
      <c r="H9" s="102" t="s">
        <v>160</v>
      </c>
      <c r="I9" s="373">
        <v>0</v>
      </c>
      <c r="J9" s="373"/>
    </row>
    <row r="10" spans="1:10" ht="24" customHeight="1">
      <c r="A10" s="274" t="s">
        <v>3</v>
      </c>
      <c r="B10" s="274"/>
      <c r="C10" s="274"/>
      <c r="D10" s="374">
        <v>3320000</v>
      </c>
      <c r="E10" s="375"/>
      <c r="F10" s="375"/>
      <c r="G10" s="375" t="s">
        <v>161</v>
      </c>
      <c r="H10" s="375"/>
      <c r="I10" s="375"/>
      <c r="J10" s="116"/>
    </row>
    <row r="11" spans="1:10" ht="24" customHeight="1">
      <c r="A11" s="392" t="s">
        <v>162</v>
      </c>
      <c r="B11" s="117"/>
      <c r="C11" s="118" t="s">
        <v>163</v>
      </c>
      <c r="D11" s="285" t="s">
        <v>164</v>
      </c>
      <c r="E11" s="271"/>
      <c r="F11" s="271"/>
      <c r="G11" s="286"/>
      <c r="H11" s="373" t="s">
        <v>165</v>
      </c>
      <c r="I11" s="373"/>
      <c r="J11" s="388" t="s">
        <v>166</v>
      </c>
    </row>
    <row r="12" spans="1:10" ht="24" customHeight="1">
      <c r="A12" s="393"/>
      <c r="B12" s="111" t="s">
        <v>167</v>
      </c>
      <c r="C12" s="119"/>
      <c r="D12" s="373" t="s">
        <v>168</v>
      </c>
      <c r="E12" s="373"/>
      <c r="F12" s="390" t="s">
        <v>169</v>
      </c>
      <c r="G12" s="391"/>
      <c r="H12" s="20" t="s">
        <v>168</v>
      </c>
      <c r="I12" s="120" t="s">
        <v>169</v>
      </c>
      <c r="J12" s="389"/>
    </row>
    <row r="13" spans="1:10" ht="24" customHeight="1">
      <c r="A13" s="393"/>
      <c r="B13" s="274" t="s">
        <v>11</v>
      </c>
      <c r="C13" s="274"/>
      <c r="D13" s="285"/>
      <c r="E13" s="286"/>
      <c r="F13" s="285"/>
      <c r="G13" s="286"/>
      <c r="H13" s="113"/>
      <c r="I13" s="113"/>
      <c r="J13" s="20"/>
    </row>
    <row r="14" spans="1:10" ht="24" customHeight="1">
      <c r="A14" s="394"/>
      <c r="B14" s="274" t="s">
        <v>12</v>
      </c>
      <c r="C14" s="274"/>
      <c r="D14" s="285"/>
      <c r="E14" s="286"/>
      <c r="F14" s="285"/>
      <c r="G14" s="286"/>
      <c r="H14" s="113"/>
      <c r="I14" s="113"/>
      <c r="J14" s="121">
        <f>SUM(D14+H14)</f>
        <v>0</v>
      </c>
    </row>
    <row r="15" spans="1:10" ht="24" customHeight="1">
      <c r="A15" s="277" t="s">
        <v>170</v>
      </c>
      <c r="B15" s="344"/>
      <c r="C15" s="278"/>
      <c r="D15" s="285"/>
      <c r="E15" s="271"/>
      <c r="F15" s="122"/>
      <c r="G15" s="122"/>
      <c r="H15" s="122"/>
      <c r="I15" s="345" t="s">
        <v>171</v>
      </c>
      <c r="J15" s="346"/>
    </row>
    <row r="16" spans="1:10" ht="15" customHeight="1">
      <c r="A16" s="347" t="s">
        <v>172</v>
      </c>
      <c r="B16" s="348"/>
      <c r="C16" s="349"/>
      <c r="D16" s="350" t="s">
        <v>201</v>
      </c>
      <c r="E16" s="351"/>
      <c r="F16" s="351"/>
      <c r="G16" s="351"/>
      <c r="H16" s="351"/>
      <c r="I16" s="351"/>
      <c r="J16" s="352"/>
    </row>
    <row r="17" spans="1:10" ht="12" customHeight="1">
      <c r="A17" s="356" t="s">
        <v>173</v>
      </c>
      <c r="B17" s="357"/>
      <c r="C17" s="358"/>
      <c r="D17" s="353"/>
      <c r="E17" s="354"/>
      <c r="F17" s="354"/>
      <c r="G17" s="354"/>
      <c r="H17" s="354"/>
      <c r="I17" s="354"/>
      <c r="J17" s="355"/>
    </row>
    <row r="18" spans="1:10" ht="19.5" customHeight="1">
      <c r="A18" s="226" t="s">
        <v>174</v>
      </c>
      <c r="B18" s="166" t="s">
        <v>175</v>
      </c>
      <c r="C18" s="167"/>
      <c r="D18" s="167"/>
      <c r="E18" s="167"/>
      <c r="F18" s="167"/>
      <c r="G18" s="167"/>
      <c r="H18" s="167"/>
      <c r="I18" s="167"/>
      <c r="J18" s="168"/>
    </row>
    <row r="19" spans="1:10" ht="19.5" customHeight="1">
      <c r="A19" s="372"/>
      <c r="B19" s="123"/>
      <c r="C19" s="124"/>
      <c r="D19" s="124"/>
      <c r="E19" s="31"/>
      <c r="F19" s="31"/>
      <c r="G19" s="31"/>
      <c r="H19" s="31"/>
      <c r="I19" s="31"/>
      <c r="J19" s="125"/>
    </row>
    <row r="20" spans="1:10" ht="19.5" customHeight="1">
      <c r="A20" s="372"/>
      <c r="B20" s="123"/>
      <c r="C20" s="124"/>
      <c r="D20" s="124"/>
      <c r="E20" s="31"/>
      <c r="F20" s="31"/>
      <c r="G20" s="31"/>
      <c r="H20" s="31"/>
      <c r="I20" s="31"/>
      <c r="J20" s="125"/>
    </row>
    <row r="21" spans="1:10" ht="19.5" customHeight="1">
      <c r="A21" s="227"/>
      <c r="B21" s="126"/>
      <c r="C21" s="111"/>
      <c r="D21" s="111"/>
      <c r="E21" s="127"/>
      <c r="F21" s="127"/>
      <c r="G21" s="127"/>
      <c r="H21" s="127"/>
      <c r="I21" s="127"/>
      <c r="J21" s="128"/>
    </row>
    <row r="22" spans="1:10" ht="24" customHeight="1">
      <c r="A22" s="373" t="s">
        <v>176</v>
      </c>
      <c r="B22" s="373"/>
      <c r="C22" s="373"/>
      <c r="D22" s="373"/>
      <c r="E22" s="373" t="s">
        <v>177</v>
      </c>
      <c r="F22" s="373"/>
      <c r="G22" s="373" t="s">
        <v>178</v>
      </c>
      <c r="H22" s="373"/>
      <c r="I22" s="376" t="s">
        <v>179</v>
      </c>
      <c r="J22" s="377"/>
    </row>
    <row r="23" spans="1:10" ht="16.5">
      <c r="A23" s="129" t="s">
        <v>180</v>
      </c>
      <c r="B23" s="130"/>
      <c r="C23" s="130"/>
      <c r="D23" s="131"/>
      <c r="E23" s="382" t="s">
        <v>48</v>
      </c>
      <c r="F23" s="383"/>
      <c r="G23" s="132"/>
      <c r="H23" s="131"/>
      <c r="I23" s="378"/>
      <c r="J23" s="379"/>
    </row>
    <row r="24" spans="1:10" ht="16.5">
      <c r="A24" s="99"/>
      <c r="B24" s="31"/>
      <c r="C24" s="31"/>
      <c r="D24" s="125"/>
      <c r="E24" s="384"/>
      <c r="F24" s="385"/>
      <c r="G24" s="99"/>
      <c r="H24" s="125"/>
      <c r="I24" s="378"/>
      <c r="J24" s="379"/>
    </row>
    <row r="25" spans="1:10" ht="16.5">
      <c r="A25" s="99"/>
      <c r="B25" s="31"/>
      <c r="C25" s="31"/>
      <c r="D25" s="125"/>
      <c r="E25" s="384"/>
      <c r="F25" s="385"/>
      <c r="G25" s="99"/>
      <c r="H25" s="125"/>
      <c r="I25" s="378"/>
      <c r="J25" s="379"/>
    </row>
    <row r="26" spans="1:10" ht="16.5">
      <c r="A26" s="133" t="s">
        <v>181</v>
      </c>
      <c r="B26" s="31"/>
      <c r="C26" s="31"/>
      <c r="D26" s="125"/>
      <c r="E26" s="384"/>
      <c r="F26" s="385"/>
      <c r="G26" s="99"/>
      <c r="H26" s="125"/>
      <c r="I26" s="378"/>
      <c r="J26" s="379"/>
    </row>
    <row r="27" spans="1:10" ht="16.5">
      <c r="A27" s="99"/>
      <c r="B27" s="31"/>
      <c r="C27" s="31"/>
      <c r="D27" s="125"/>
      <c r="E27" s="384"/>
      <c r="F27" s="385"/>
      <c r="G27" s="99"/>
      <c r="H27" s="125"/>
      <c r="I27" s="378"/>
      <c r="J27" s="379"/>
    </row>
    <row r="28" spans="1:10" ht="16.5">
      <c r="A28" s="99"/>
      <c r="B28" s="31"/>
      <c r="C28" s="31"/>
      <c r="D28" s="125"/>
      <c r="E28" s="384"/>
      <c r="F28" s="385"/>
      <c r="G28" s="99"/>
      <c r="H28" s="125"/>
      <c r="I28" s="378"/>
      <c r="J28" s="379"/>
    </row>
    <row r="29" spans="1:10" ht="16.5">
      <c r="A29" s="134"/>
      <c r="B29" s="127"/>
      <c r="C29" s="127"/>
      <c r="D29" s="128"/>
      <c r="E29" s="386"/>
      <c r="F29" s="387"/>
      <c r="G29" s="134"/>
      <c r="H29" s="128"/>
      <c r="I29" s="380"/>
      <c r="J29" s="381"/>
    </row>
    <row r="30" spans="1:10" ht="8.25" customHeight="1">
      <c r="A30" s="124"/>
      <c r="B30" s="124"/>
      <c r="C30" s="124"/>
      <c r="D30" s="124"/>
      <c r="E30" s="31"/>
      <c r="F30" s="31"/>
      <c r="G30" s="31"/>
      <c r="H30" s="31"/>
      <c r="I30" s="31"/>
      <c r="J30" s="31"/>
    </row>
    <row r="31" spans="1:12" ht="13.5" customHeight="1">
      <c r="A31" s="341" t="s">
        <v>182</v>
      </c>
      <c r="B31" s="342"/>
      <c r="C31" s="342"/>
      <c r="D31" s="342"/>
      <c r="E31" s="342"/>
      <c r="F31" s="342"/>
      <c r="G31" s="342"/>
      <c r="H31" s="342"/>
      <c r="I31" s="342"/>
      <c r="J31" s="342"/>
      <c r="K31" s="103"/>
      <c r="L31" s="135"/>
    </row>
    <row r="32" spans="1:10" ht="13.5" customHeight="1">
      <c r="A32" s="339" t="s">
        <v>183</v>
      </c>
      <c r="B32" s="343"/>
      <c r="C32" s="343"/>
      <c r="D32" s="343"/>
      <c r="E32" s="343"/>
      <c r="F32" s="343"/>
      <c r="G32" s="343"/>
      <c r="H32" s="343"/>
      <c r="I32" s="343"/>
      <c r="J32" s="343"/>
    </row>
    <row r="33" spans="1:10" ht="13.5" customHeight="1">
      <c r="A33" s="339" t="s">
        <v>184</v>
      </c>
      <c r="B33" s="339"/>
      <c r="C33" s="339"/>
      <c r="D33" s="339"/>
      <c r="E33" s="339"/>
      <c r="F33" s="339"/>
      <c r="G33" s="339"/>
      <c r="H33" s="339"/>
      <c r="I33" s="339"/>
      <c r="J33" s="339"/>
    </row>
    <row r="34" spans="1:10" ht="13.5" customHeight="1">
      <c r="A34" s="339" t="s">
        <v>185</v>
      </c>
      <c r="B34" s="339"/>
      <c r="C34" s="339"/>
      <c r="D34" s="339"/>
      <c r="E34" s="339"/>
      <c r="F34" s="339"/>
      <c r="G34" s="339"/>
      <c r="H34" s="339"/>
      <c r="I34" s="339"/>
      <c r="J34" s="339"/>
    </row>
    <row r="35" spans="1:10" ht="13.5" customHeight="1">
      <c r="A35" s="110"/>
      <c r="B35" s="337" t="s">
        <v>186</v>
      </c>
      <c r="C35" s="340"/>
      <c r="D35" s="340"/>
      <c r="E35" s="340"/>
      <c r="F35" s="340"/>
      <c r="G35" s="340"/>
      <c r="H35" s="340"/>
      <c r="I35" s="340"/>
      <c r="J35" s="340"/>
    </row>
    <row r="36" spans="1:10" ht="13.5" customHeight="1">
      <c r="A36" s="110"/>
      <c r="B36" s="339" t="s">
        <v>187</v>
      </c>
      <c r="C36" s="339"/>
      <c r="D36" s="339"/>
      <c r="E36" s="339"/>
      <c r="F36" s="339"/>
      <c r="G36" s="339"/>
      <c r="H36" s="339"/>
      <c r="I36" s="339"/>
      <c r="J36" s="339"/>
    </row>
    <row r="37" spans="1:10" ht="13.5" customHeight="1">
      <c r="A37" s="339" t="s">
        <v>188</v>
      </c>
      <c r="B37" s="339"/>
      <c r="C37" s="339"/>
      <c r="D37" s="339"/>
      <c r="E37" s="339"/>
      <c r="F37" s="339"/>
      <c r="G37" s="339"/>
      <c r="H37" s="339"/>
      <c r="I37" s="339"/>
      <c r="J37" s="339"/>
    </row>
    <row r="38" spans="1:10" ht="13.5" customHeight="1">
      <c r="A38" s="136"/>
      <c r="B38" s="339" t="s">
        <v>189</v>
      </c>
      <c r="C38" s="339"/>
      <c r="D38" s="339"/>
      <c r="E38" s="339"/>
      <c r="F38" s="339"/>
      <c r="G38" s="339"/>
      <c r="H38" s="339"/>
      <c r="I38" s="339"/>
      <c r="J38" s="339"/>
    </row>
    <row r="39" spans="1:10" ht="13.5" customHeight="1">
      <c r="A39" s="337" t="s">
        <v>190</v>
      </c>
      <c r="B39" s="337"/>
      <c r="C39" s="337"/>
      <c r="D39" s="337"/>
      <c r="E39" s="337"/>
      <c r="F39" s="337"/>
      <c r="G39" s="337"/>
      <c r="H39" s="337"/>
      <c r="I39" s="337"/>
      <c r="J39" s="337"/>
    </row>
    <row r="40" spans="1:10" ht="13.5" customHeight="1">
      <c r="A40" s="137"/>
      <c r="B40" s="338" t="s">
        <v>191</v>
      </c>
      <c r="C40" s="338"/>
      <c r="D40" s="338"/>
      <c r="E40" s="338"/>
      <c r="F40" s="338"/>
      <c r="G40" s="338"/>
      <c r="H40" s="338"/>
      <c r="I40" s="338"/>
      <c r="J40" s="338"/>
    </row>
    <row r="41" spans="1:10" ht="13.5" customHeight="1">
      <c r="A41" s="339" t="s">
        <v>192</v>
      </c>
      <c r="B41" s="339"/>
      <c r="C41" s="339"/>
      <c r="D41" s="339"/>
      <c r="E41" s="339"/>
      <c r="F41" s="339"/>
      <c r="G41" s="339"/>
      <c r="H41" s="339"/>
      <c r="I41" s="339"/>
      <c r="J41" s="339"/>
    </row>
    <row r="42" spans="1:10" ht="13.5" customHeight="1">
      <c r="A42" s="339" t="s">
        <v>193</v>
      </c>
      <c r="B42" s="339"/>
      <c r="C42" s="339"/>
      <c r="D42" s="339"/>
      <c r="E42" s="339"/>
      <c r="F42" s="339"/>
      <c r="G42" s="339"/>
      <c r="H42" s="339"/>
      <c r="I42" s="339"/>
      <c r="J42" s="339"/>
    </row>
  </sheetData>
  <mergeCells count="63">
    <mergeCell ref="A11:A14"/>
    <mergeCell ref="D11:G11"/>
    <mergeCell ref="A1:J1"/>
    <mergeCell ref="A2:C2"/>
    <mergeCell ref="D2:E2"/>
    <mergeCell ref="I2:J2"/>
    <mergeCell ref="A7:C7"/>
    <mergeCell ref="D7:E7"/>
    <mergeCell ref="I9:J9"/>
    <mergeCell ref="A10:C10"/>
    <mergeCell ref="D10:F10"/>
    <mergeCell ref="G10:I10"/>
    <mergeCell ref="I22:J29"/>
    <mergeCell ref="E23:F29"/>
    <mergeCell ref="H11:I11"/>
    <mergeCell ref="J11:J12"/>
    <mergeCell ref="D12:E12"/>
    <mergeCell ref="F12:G12"/>
    <mergeCell ref="A18:A21"/>
    <mergeCell ref="B18:J18"/>
    <mergeCell ref="A22:D22"/>
    <mergeCell ref="E22:F22"/>
    <mergeCell ref="G22:H22"/>
    <mergeCell ref="A3:C3"/>
    <mergeCell ref="D3:G3"/>
    <mergeCell ref="I3:J3"/>
    <mergeCell ref="A4:C4"/>
    <mergeCell ref="D4:J4"/>
    <mergeCell ref="A5:C5"/>
    <mergeCell ref="D5:J5"/>
    <mergeCell ref="A6:C6"/>
    <mergeCell ref="D6:E6"/>
    <mergeCell ref="F6:G6"/>
    <mergeCell ref="H6:J6"/>
    <mergeCell ref="A8:C8"/>
    <mergeCell ref="D8:E8"/>
    <mergeCell ref="F8:G8"/>
    <mergeCell ref="A9:C9"/>
    <mergeCell ref="D9:G9"/>
    <mergeCell ref="B13:C13"/>
    <mergeCell ref="D13:E13"/>
    <mergeCell ref="F13:G13"/>
    <mergeCell ref="B14:C14"/>
    <mergeCell ref="D14:E14"/>
    <mergeCell ref="F14:G14"/>
    <mergeCell ref="A15:C15"/>
    <mergeCell ref="D15:E15"/>
    <mergeCell ref="I15:J15"/>
    <mergeCell ref="A16:C16"/>
    <mergeCell ref="D16:J17"/>
    <mergeCell ref="A17:C17"/>
    <mergeCell ref="A31:J31"/>
    <mergeCell ref="A32:J32"/>
    <mergeCell ref="A33:J33"/>
    <mergeCell ref="A34:J34"/>
    <mergeCell ref="B35:J35"/>
    <mergeCell ref="B36:J36"/>
    <mergeCell ref="A37:J37"/>
    <mergeCell ref="B38:J38"/>
    <mergeCell ref="A39:J39"/>
    <mergeCell ref="B40:J40"/>
    <mergeCell ref="A41:J41"/>
    <mergeCell ref="A42:J42"/>
  </mergeCells>
  <printOptions horizontalCentered="1"/>
  <pageMargins left="0.35433070866141736" right="0.35433070866141736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ctsjh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ching</dc:creator>
  <cp:keywords/>
  <dc:description/>
  <cp:lastModifiedBy>彭杏</cp:lastModifiedBy>
  <cp:lastPrinted>2006-02-15T02:44:19Z</cp:lastPrinted>
  <dcterms:created xsi:type="dcterms:W3CDTF">2004-08-25T03:36:52Z</dcterms:created>
  <dcterms:modified xsi:type="dcterms:W3CDTF">2006-12-08T01:16:48Z</dcterms:modified>
  <cp:category/>
  <cp:version/>
  <cp:contentType/>
  <cp:contentStatus/>
</cp:coreProperties>
</file>